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6/1º Trimestre/Publicar/"/>
    </mc:Choice>
  </mc:AlternateContent>
  <xr:revisionPtr revIDLastSave="5" documentId="8_{DA439A0C-71F4-4D40-B465-567A01DC2E6C}" xr6:coauthVersionLast="47" xr6:coauthVersionMax="47" xr10:uidLastSave="{2C70D140-8C8C-43DD-ACD6-2144F900EDAE}"/>
  <bookViews>
    <workbookView xWindow="-120" yWindow="-120" windowWidth="29040" windowHeight="15840" tabRatio="750" xr2:uid="{00000000-000D-0000-FFFF-FFFF00000000}"/>
  </bookViews>
  <sheets>
    <sheet name="Inicio" sheetId="1" r:id="rId1"/>
    <sheet name="Movimiento de Asuntos" sheetId="2" r:id="rId2"/>
    <sheet name="Renuncias" sheetId="4" r:id="rId3"/>
    <sheet name="Ejecutorias de los Penales" sheetId="5" r:id="rId4"/>
    <sheet name="Penales de Ejecutorias" sheetId="6" r:id="rId5"/>
    <sheet name="Personas Enjuiciadas" sheetId="7" r:id="rId6"/>
    <sheet name="Porcentaje Condenas" sheetId="8" r:id="rId7"/>
    <sheet name="Incumplimientos" sheetId="9" r:id="rId8"/>
    <sheet name="Terminación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6" l="1"/>
  <c r="C29" i="6"/>
  <c r="M29" i="6" l="1"/>
  <c r="F29" i="6"/>
  <c r="H29" i="6"/>
  <c r="I29" i="6"/>
  <c r="K29" i="6"/>
  <c r="J29" i="6"/>
  <c r="L29" i="6"/>
  <c r="D29" i="6"/>
  <c r="E29" i="6"/>
  <c r="E28" i="7" l="1"/>
  <c r="M28" i="7"/>
  <c r="O28" i="7"/>
  <c r="J28" i="7"/>
  <c r="C28" i="9"/>
  <c r="D28" i="9"/>
  <c r="C28" i="7"/>
  <c r="D28" i="7"/>
  <c r="L28" i="7"/>
  <c r="E28" i="9"/>
  <c r="C29" i="3"/>
  <c r="F28" i="7"/>
  <c r="N28" i="7"/>
  <c r="D29" i="3"/>
  <c r="G28" i="7"/>
  <c r="E29" i="3"/>
  <c r="H28" i="7"/>
  <c r="P28" i="7"/>
  <c r="F29" i="3"/>
  <c r="I28" i="7"/>
  <c r="K28" i="7"/>
  <c r="Q28" i="7"/>
  <c r="G29" i="3"/>
  <c r="D28" i="5" l="1"/>
  <c r="C28" i="5" l="1"/>
  <c r="N28" i="2"/>
  <c r="F28" i="5"/>
  <c r="F28" i="2"/>
  <c r="E28" i="2"/>
  <c r="M28" i="2"/>
  <c r="G28" i="2"/>
  <c r="H28" i="2"/>
  <c r="H28" i="5"/>
  <c r="I28" i="2"/>
  <c r="D28" i="4"/>
  <c r="E28" i="4"/>
  <c r="J28" i="2"/>
  <c r="C28" i="4"/>
  <c r="C28" i="2"/>
  <c r="K28" i="2"/>
  <c r="D28" i="2"/>
  <c r="L28" i="2"/>
  <c r="E28" i="5"/>
  <c r="G28" i="5"/>
  <c r="I28" i="5"/>
  <c r="J28" i="5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</calcChain>
</file>

<file path=xl/sharedStrings.xml><?xml version="1.0" encoding="utf-8"?>
<sst xmlns="http://schemas.openxmlformats.org/spreadsheetml/2006/main" count="230" uniqueCount="69">
  <si>
    <t>Movimiento de Asuntos</t>
  </si>
  <si>
    <t>Renuncias,(la víctima se acoge a la dispensa a no declarar)</t>
  </si>
  <si>
    <t>Personas enjuiciadas</t>
  </si>
  <si>
    <t>Porcentaje de condenados</t>
  </si>
  <si>
    <t>Incumplimientos</t>
  </si>
  <si>
    <t>Formas de Terminación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</si>
  <si>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</si>
  <si>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</si>
  <si>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</si>
  <si>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</si>
  <si>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</si>
  <si>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</si>
  <si>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</si>
  <si>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</si>
  <si>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</si>
  <si>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</si>
  <si>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</si>
  <si>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</si>
  <si>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</si>
  <si>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</si>
  <si>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</si>
  <si>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</si>
  <si>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</si>
  <si>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</si>
  <si>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 xml:space="preserve">Total procesos </t>
  </si>
  <si>
    <t>Procedimientos abreviados</t>
  </si>
  <si>
    <t>Diligencias Urgentes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</si>
  <si>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</si>
  <si>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</si>
  <si>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</si>
  <si>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</si>
  <si>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</si>
  <si>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</si>
  <si>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</si>
  <si>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</si>
  <si>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</si>
  <si>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de ellas corresponden a conformidades en Juzgados de Instrucción o de violencia contra la mujer</t>
  </si>
  <si>
    <t>Pendientes final trimestre</t>
  </si>
  <si>
    <t>Ejecutorias de los Juzgados de Penal</t>
  </si>
  <si>
    <t>Resueltos: Archivo provisional</t>
  </si>
  <si>
    <t>Resueltos: Archivo definitivo</t>
  </si>
  <si>
    <t>Sin incoar</t>
  </si>
  <si>
    <t>En trámite</t>
  </si>
  <si>
    <t>Juzgados Penales de Ejecutorias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</si>
  <si>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</si>
  <si>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</si>
  <si>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</si>
  <si>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</si>
  <si>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</si>
  <si>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</si>
  <si>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</si>
  <si>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</si>
  <si>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</si>
  <si>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Medidas Cautelares Naturaleza Penal</t>
  </si>
  <si>
    <t>Medidas Cautelares Naturaleza Civil</t>
  </si>
  <si>
    <t>De penas art. 48 con relación Art. 57</t>
  </si>
  <si>
    <t>Incumplimiento de Medidas</t>
  </si>
  <si>
    <t xml:space="preserve">Condenatorias previa conformidad </t>
  </si>
  <si>
    <t>Por Archivo Definitivo</t>
  </si>
  <si>
    <t>Por otras
Causas</t>
  </si>
  <si>
    <t xml:space="preserve">Condenatoria </t>
  </si>
  <si>
    <t xml:space="preserve">Absolutoria </t>
  </si>
  <si>
    <t>Renuncias (Casos en los que la víctima  se acoge a la dispensa a la obligación de declarar como testigo Art.416 L.E.CRIM.)</t>
  </si>
  <si>
    <t>Varones</t>
  </si>
  <si>
    <t>Mujeres</t>
  </si>
  <si>
    <t>Sentencias</t>
  </si>
  <si>
    <t xml:space="preserve">Ejecutorias de los Secciones de Violencia sobre la Mujer del T.I. </t>
  </si>
  <si>
    <t xml:space="preserve">Procedentes de Secciones de Violencia sobre la Mujer del T.I.  </t>
  </si>
  <si>
    <t>Ejecutorias de sentencias de los Sección de lo Penal del T.I. en Procesos de Violencia de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</si>
</sst>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4" tint="0.79995117038483843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>
      <alignment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16</xdr:col>
      <xdr:colOff>333375</xdr:colOff>
      <xdr:row>9</xdr:row>
      <xdr:rowOff>28575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6675" y="0"/>
          <a:ext cx="163830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del T.I. por TSJ</a:t>
          </a:r>
        </a:p>
        <a:p>
          <a:pPr marL="720000" algn="ctr"/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DE VIOLENCIA DE GÉNERO
SECCIÓN DE ESTADÍSTICA JUDICIAL</a:t>
          </a:r>
          <a:endParaRPr lang="es-ES" sz="11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114300</xdr:colOff>
      <xdr:row>9</xdr:row>
      <xdr:rowOff>142875</xdr:rowOff>
    </xdr:from>
    <xdr:to>
      <xdr:col>16</xdr:col>
      <xdr:colOff>266700</xdr:colOff>
      <xdr:row>12</xdr:row>
      <xdr:rowOff>47625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4300" y="1600200"/>
          <a:ext cx="162687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2026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95250</xdr:rowOff>
    </xdr:from>
    <xdr:to>
      <xdr:col>1</xdr:col>
      <xdr:colOff>386155</xdr:colOff>
      <xdr:row>8</xdr:row>
      <xdr:rowOff>85726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5" y="952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1" y="161925"/>
          <a:ext cx="12277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del T.I. POR TSJ/PROCESOS DE VIOLENCIA DE GÉNERO
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16410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5" y="676275"/>
          <a:ext cx="1228461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12</xdr:col>
      <xdr:colOff>238125</xdr:colOff>
      <xdr:row>2</xdr:row>
      <xdr:rowOff>76200</xdr:rowOff>
    </xdr:from>
    <xdr:to>
      <xdr:col>13</xdr:col>
      <xdr:colOff>100875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354050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752475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161925"/>
          <a:ext cx="12144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del T.I. POR TSJ/PROCESOS DE VIOLENCIA DE GÉNERO</a:t>
          </a: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768321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5"/>
          <a:ext cx="1215069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RENUNCIAS</a:t>
          </a:r>
        </a:p>
      </xdr:txBody>
    </xdr:sp>
    <xdr:clientData/>
  </xdr:twoCellAnchor>
  <xdr:twoCellAnchor>
    <xdr:from>
      <xdr:col>10</xdr:col>
      <xdr:colOff>323850</xdr:colOff>
      <xdr:row>2</xdr:row>
      <xdr:rowOff>95250</xdr:rowOff>
    </xdr:from>
    <xdr:to>
      <xdr:col>11</xdr:col>
      <xdr:colOff>205650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2111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476250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20110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del T.I. POR TSJ/PROCESOS DE VIOLENCIA DE GÉNERO
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9527</xdr:colOff>
      <xdr:row>4</xdr:row>
      <xdr:rowOff>28575</xdr:rowOff>
    </xdr:from>
    <xdr:to>
      <xdr:col>10</xdr:col>
      <xdr:colOff>492276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2" y="676275"/>
          <a:ext cx="120175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EJECUTORIAS Secciones de lo Penal del T.I.</a:t>
          </a:r>
        </a:p>
      </xdr:txBody>
    </xdr:sp>
    <xdr:clientData/>
  </xdr:twoCellAnchor>
  <xdr:twoCellAnchor>
    <xdr:from>
      <xdr:col>11</xdr:col>
      <xdr:colOff>28575</xdr:colOff>
      <xdr:row>2</xdr:row>
      <xdr:rowOff>95250</xdr:rowOff>
    </xdr:from>
    <xdr:to>
      <xdr:col>11</xdr:col>
      <xdr:colOff>748575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0587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38100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1658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del T.I. POR TSJ/PROCESOS DE VIOLENCIA DE GÉNERO
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54412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16653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PENALES DE EJECUTORIAS    MOVIMIENTO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371475</xdr:colOff>
      <xdr:row>2</xdr:row>
      <xdr:rowOff>47625</xdr:rowOff>
    </xdr:from>
    <xdr:to>
      <xdr:col>12</xdr:col>
      <xdr:colOff>1091475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649200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19050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161925"/>
          <a:ext cx="12277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del T.I. POR TSJ/PROCESOS DE VIOLENCIA DE GÉNERO
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14</xdr:col>
      <xdr:colOff>34403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51" y="676275"/>
          <a:ext cx="1228355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314325</xdr:colOff>
      <xdr:row>2</xdr:row>
      <xdr:rowOff>76200</xdr:rowOff>
    </xdr:from>
    <xdr:to>
      <xdr:col>15</xdr:col>
      <xdr:colOff>81825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230225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781050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1696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del T.I. POR TSJ/PROCESOS DE VIOLENCIA DE GÉNERO
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10</xdr:col>
      <xdr:colOff>797135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49" y="676275"/>
          <a:ext cx="1170326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PORCENTAJES DE CONDENAS</a:t>
          </a:r>
        </a:p>
      </xdr:txBody>
    </xdr:sp>
    <xdr:clientData/>
  </xdr:twoCellAnchor>
  <xdr:twoCellAnchor>
    <xdr:from>
      <xdr:col>11</xdr:col>
      <xdr:colOff>152400</xdr:colOff>
      <xdr:row>2</xdr:row>
      <xdr:rowOff>28575</xdr:rowOff>
    </xdr:from>
    <xdr:to>
      <xdr:col>12</xdr:col>
      <xdr:colOff>34200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256347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542926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20300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Secciones de lo Penal del T.I. POR TSJ/PROCESOS DE VIOLENCIA DE GÉNERO
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559197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20368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INCUMPLIMIENTO DE MEDIDAS           </a:t>
          </a:r>
        </a:p>
      </xdr:txBody>
    </xdr:sp>
    <xdr:clientData/>
  </xdr:twoCellAnchor>
  <xdr:twoCellAnchor>
    <xdr:from>
      <xdr:col>11</xdr:col>
      <xdr:colOff>590549</xdr:colOff>
      <xdr:row>1</xdr:row>
      <xdr:rowOff>152400</xdr:rowOff>
    </xdr:from>
    <xdr:to>
      <xdr:col>12</xdr:col>
      <xdr:colOff>472349</xdr:colOff>
      <xdr:row>5</xdr:row>
      <xdr:rowOff>19500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3001624" y="3143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552450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0967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Secciones de lo Penal del T.I. POR TSJ/PROCESOS DE VIOLENCIA DE GÉNERO
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568220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21029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</a:p>
      </xdr:txBody>
    </xdr:sp>
    <xdr:clientData/>
  </xdr:twoCellAnchor>
  <xdr:twoCellAnchor>
    <xdr:from>
      <xdr:col>9</xdr:col>
      <xdr:colOff>809625</xdr:colOff>
      <xdr:row>2</xdr:row>
      <xdr:rowOff>85725</xdr:rowOff>
    </xdr:from>
    <xdr:to>
      <xdr:col>10</xdr:col>
      <xdr:colOff>691425</xdr:colOff>
      <xdr:row>5</xdr:row>
      <xdr:rowOff>114750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011150" y="4095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8:G26"/>
  <sheetViews>
    <sheetView tabSelected="1" workbookViewId="0"/>
  </sheetViews>
  <sheetFormatPr baseColWidth="10" defaultRowHeight="12.75" x14ac:dyDescent="0.2"/>
  <cols>
    <col min="2" max="2" width="14.375" customWidth="1"/>
    <col min="4" max="4" width="43.125" customWidth="1"/>
  </cols>
  <sheetData>
    <row r="18" spans="1:7" ht="14.25" x14ac:dyDescent="0.2">
      <c r="A18" s="1"/>
      <c r="B18" s="17" t="s">
        <v>0</v>
      </c>
      <c r="C18" s="17"/>
      <c r="D18" s="17"/>
    </row>
    <row r="19" spans="1:7" ht="14.25" x14ac:dyDescent="0.2">
      <c r="A19" s="1"/>
      <c r="B19" s="17" t="s">
        <v>1</v>
      </c>
      <c r="C19" s="17"/>
      <c r="D19" s="17"/>
      <c r="E19" s="17"/>
      <c r="F19" s="17"/>
      <c r="G19" s="17"/>
    </row>
    <row r="20" spans="1:7" ht="14.25" x14ac:dyDescent="0.2">
      <c r="A20" s="1"/>
      <c r="B20" s="17" t="s">
        <v>38</v>
      </c>
      <c r="C20" s="17"/>
      <c r="D20" s="17"/>
    </row>
    <row r="21" spans="1:7" ht="14.25" x14ac:dyDescent="0.2">
      <c r="A21" s="1"/>
      <c r="B21" s="17" t="s">
        <v>43</v>
      </c>
      <c r="C21" s="17"/>
      <c r="D21" s="17"/>
    </row>
    <row r="22" spans="1:7" ht="14.25" x14ac:dyDescent="0.2">
      <c r="A22" s="1"/>
      <c r="B22" s="17" t="s">
        <v>2</v>
      </c>
      <c r="C22" s="17"/>
      <c r="D22" s="17"/>
    </row>
    <row r="23" spans="1:7" ht="14.25" x14ac:dyDescent="0.2">
      <c r="A23" s="1"/>
      <c r="B23" s="17" t="s">
        <v>3</v>
      </c>
      <c r="C23" s="17"/>
      <c r="D23" s="17"/>
    </row>
    <row r="24" spans="1:7" ht="14.25" x14ac:dyDescent="0.2">
      <c r="A24" s="1"/>
      <c r="B24" s="17" t="s">
        <v>4</v>
      </c>
      <c r="C24" s="17"/>
      <c r="D24" s="17"/>
    </row>
    <row r="25" spans="1:7" ht="14.25" x14ac:dyDescent="0.2">
      <c r="A25" s="1"/>
      <c r="B25" s="17" t="s">
        <v>5</v>
      </c>
      <c r="C25" s="17"/>
      <c r="D25" s="17"/>
    </row>
    <row r="26" spans="1:7" x14ac:dyDescent="0.2">
      <c r="A26" s="1"/>
    </row>
  </sheetData>
  <mergeCells count="9">
    <mergeCell ref="E19:G19"/>
    <mergeCell ref="B21:D21"/>
    <mergeCell ref="B25:D25"/>
    <mergeCell ref="B18:D18"/>
    <mergeCell ref="B20:D20"/>
    <mergeCell ref="B22:D22"/>
    <mergeCell ref="B23:D23"/>
    <mergeCell ref="B24:D24"/>
    <mergeCell ref="B19:D19"/>
  </mergeCells>
  <hyperlinks>
    <hyperlink ref="B18" location="Asuntos!A1" display="Movimiento de Asuntos" xr:uid="{00000000-0004-0000-0000-000000000000}"/>
    <hyperlink ref="B19" location="'La víctima se acoge a la dispen'!A1" display="Renuncias,(la víctima se acoge a la dispensa a no declarar)" xr:uid="{00000000-0004-0000-0000-000001000000}"/>
    <hyperlink ref="B20" location="Ejecutorias!A1" display="Ejecutorias" xr:uid="{00000000-0004-0000-0000-000002000000}"/>
    <hyperlink ref="B22" location="'Personas Enjuiciadas'!A1" display="Personas enjuiciadas" xr:uid="{00000000-0004-0000-0000-000003000000}"/>
    <hyperlink ref="B23" location="'% condenados'!A1" display="Porcentaje de condenados" xr:uid="{00000000-0004-0000-0000-000004000000}"/>
    <hyperlink ref="B24" location="Incumplimientos!A1" display="Incumplimientos" xr:uid="{00000000-0004-0000-0000-000005000000}"/>
    <hyperlink ref="B25" location="Terminacion!A1" display="Formas de Terminación" xr:uid="{00000000-0004-0000-0000-000006000000}"/>
    <hyperlink ref="B18:D18" location="'Movimiento de Asuntos'!A1" display="Movimiento de Asuntos" xr:uid="{00000000-0004-0000-0000-000007000000}"/>
    <hyperlink ref="B19:G19" location="Renuncias!A1" display="Renuncias,(la víctima se acoge a la dispensa a no declarar)" xr:uid="{00000000-0004-0000-0000-000008000000}"/>
    <hyperlink ref="B20:D20" location="'Ejecutorias de los Penales'!A1" display="Ejecutorias" xr:uid="{00000000-0004-0000-0000-000009000000}"/>
    <hyperlink ref="B21" location="'Penales de Ejecutorias'!A1" display="Juzgados Penales de Ejecutorias" xr:uid="{00000000-0004-0000-0000-00000A000000}"/>
    <hyperlink ref="B23:D23" location="'Porcentaje Condenas'!A1" display="Porcentaje de condenados" xr:uid="{00000000-0004-0000-0000-00000B000000}"/>
    <hyperlink ref="B24:D24" location="Incumplimientos!A1" display="Incumplimientos" xr:uid="{00000000-0004-0000-0000-00000C000000}"/>
    <hyperlink ref="B25:D25" location="Terminación!A1" display="Formas de Terminación" xr:uid="{00000000-0004-0000-0000-00000D000000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9" max="19" width="11.75" customWidth="1"/>
  </cols>
  <sheetData>
    <row r="9" spans="2:14" ht="44.25" customHeight="1" thickBot="1" x14ac:dyDescent="0.25">
      <c r="C9" s="18" t="s">
        <v>24</v>
      </c>
      <c r="D9" s="18"/>
      <c r="E9" s="18"/>
      <c r="F9" s="19"/>
      <c r="G9" s="18" t="s">
        <v>25</v>
      </c>
      <c r="H9" s="18"/>
      <c r="I9" s="18"/>
      <c r="J9" s="19"/>
      <c r="K9" s="18" t="s">
        <v>26</v>
      </c>
      <c r="L9" s="18"/>
      <c r="M9" s="18"/>
      <c r="N9" s="19"/>
    </row>
    <row r="10" spans="2:14" ht="44.25" customHeight="1" thickBot="1" x14ac:dyDescent="0.25">
      <c r="C10" s="7" t="s">
        <v>27</v>
      </c>
      <c r="D10" s="7" t="s">
        <v>28</v>
      </c>
      <c r="E10" s="7" t="s">
        <v>29</v>
      </c>
      <c r="F10" s="7" t="s">
        <v>30</v>
      </c>
      <c r="G10" s="7" t="s">
        <v>27</v>
      </c>
      <c r="H10" s="7" t="s">
        <v>28</v>
      </c>
      <c r="I10" s="7" t="s">
        <v>29</v>
      </c>
      <c r="J10" s="7" t="s">
        <v>30</v>
      </c>
      <c r="K10" s="7" t="s">
        <v>27</v>
      </c>
      <c r="L10" s="7" t="s">
        <v>28</v>
      </c>
      <c r="M10" s="7" t="s">
        <v>29</v>
      </c>
      <c r="N10" s="7" t="s">
        <v>30</v>
      </c>
    </row>
    <row r="11" spans="2:14" ht="20.100000000000001" customHeight="1" thickBot="1" x14ac:dyDescent="0.25">
      <c r="B11" s="2" t="s">
        <v>6</v>
      </c>
      <c r="C11" s="14">
        <v>1580</v>
      </c>
      <c r="D11" s="14">
        <v>1</v>
      </c>
      <c r="E11" s="14">
        <v>1706</v>
      </c>
      <c r="F11" s="14">
        <v>6629</v>
      </c>
      <c r="G11" s="14">
        <v>917</v>
      </c>
      <c r="H11" s="14">
        <v>1</v>
      </c>
      <c r="I11" s="14">
        <v>851</v>
      </c>
      <c r="J11" s="14">
        <v>4661</v>
      </c>
      <c r="K11" s="14">
        <v>663</v>
      </c>
      <c r="L11" s="14">
        <v>0</v>
      </c>
      <c r="M11" s="14">
        <v>855</v>
      </c>
      <c r="N11" s="14">
        <v>1968</v>
      </c>
    </row>
    <row r="12" spans="2:14" ht="20.100000000000001" customHeight="1" thickBot="1" x14ac:dyDescent="0.25">
      <c r="B12" s="3" t="s">
        <v>7</v>
      </c>
      <c r="C12" s="15">
        <v>228</v>
      </c>
      <c r="D12" s="15">
        <v>1</v>
      </c>
      <c r="E12" s="15">
        <v>209</v>
      </c>
      <c r="F12" s="15">
        <v>329</v>
      </c>
      <c r="G12" s="15">
        <v>166</v>
      </c>
      <c r="H12" s="15">
        <v>1</v>
      </c>
      <c r="I12" s="15">
        <v>163</v>
      </c>
      <c r="J12" s="15">
        <v>288</v>
      </c>
      <c r="K12" s="15">
        <v>62</v>
      </c>
      <c r="L12" s="15">
        <v>0</v>
      </c>
      <c r="M12" s="15">
        <v>46</v>
      </c>
      <c r="N12" s="15">
        <v>41</v>
      </c>
    </row>
    <row r="13" spans="2:14" ht="20.100000000000001" customHeight="1" thickBot="1" x14ac:dyDescent="0.25">
      <c r="B13" s="3" t="s">
        <v>8</v>
      </c>
      <c r="C13" s="15">
        <v>182</v>
      </c>
      <c r="D13" s="15">
        <v>0</v>
      </c>
      <c r="E13" s="15">
        <v>226</v>
      </c>
      <c r="F13" s="15">
        <v>689</v>
      </c>
      <c r="G13" s="15">
        <v>125</v>
      </c>
      <c r="H13" s="15">
        <v>0</v>
      </c>
      <c r="I13" s="15">
        <v>122</v>
      </c>
      <c r="J13" s="15">
        <v>550</v>
      </c>
      <c r="K13" s="15">
        <v>57</v>
      </c>
      <c r="L13" s="15">
        <v>0</v>
      </c>
      <c r="M13" s="15">
        <v>104</v>
      </c>
      <c r="N13" s="15">
        <v>139</v>
      </c>
    </row>
    <row r="14" spans="2:14" ht="20.100000000000001" customHeight="1" thickBot="1" x14ac:dyDescent="0.25">
      <c r="B14" s="3" t="s">
        <v>9</v>
      </c>
      <c r="C14" s="15">
        <v>157</v>
      </c>
      <c r="D14" s="15">
        <v>15</v>
      </c>
      <c r="E14" s="15">
        <v>202</v>
      </c>
      <c r="F14" s="15">
        <v>327</v>
      </c>
      <c r="G14" s="15">
        <v>119</v>
      </c>
      <c r="H14" s="15">
        <v>15</v>
      </c>
      <c r="I14" s="15">
        <v>171</v>
      </c>
      <c r="J14" s="15">
        <v>224</v>
      </c>
      <c r="K14" s="15">
        <v>38</v>
      </c>
      <c r="L14" s="15">
        <v>0</v>
      </c>
      <c r="M14" s="15">
        <v>31</v>
      </c>
      <c r="N14" s="15">
        <v>103</v>
      </c>
    </row>
    <row r="15" spans="2:14" ht="20.100000000000001" customHeight="1" thickBot="1" x14ac:dyDescent="0.25">
      <c r="B15" s="3" t="s">
        <v>10</v>
      </c>
      <c r="C15" s="15">
        <v>172</v>
      </c>
      <c r="D15" s="15">
        <v>1</v>
      </c>
      <c r="E15" s="15">
        <v>199</v>
      </c>
      <c r="F15" s="15">
        <v>455</v>
      </c>
      <c r="G15" s="15">
        <v>92</v>
      </c>
      <c r="H15" s="15">
        <v>1</v>
      </c>
      <c r="I15" s="15">
        <v>103</v>
      </c>
      <c r="J15" s="15">
        <v>297</v>
      </c>
      <c r="K15" s="15">
        <v>80</v>
      </c>
      <c r="L15" s="15">
        <v>0</v>
      </c>
      <c r="M15" s="15">
        <v>96</v>
      </c>
      <c r="N15" s="15">
        <v>158</v>
      </c>
    </row>
    <row r="16" spans="2:14" ht="20.100000000000001" customHeight="1" thickBot="1" x14ac:dyDescent="0.25">
      <c r="B16" s="3" t="s">
        <v>11</v>
      </c>
      <c r="C16" s="15">
        <v>80</v>
      </c>
      <c r="D16" s="15">
        <v>0</v>
      </c>
      <c r="E16" s="15">
        <v>115</v>
      </c>
      <c r="F16" s="15">
        <v>201</v>
      </c>
      <c r="G16" s="15">
        <v>40</v>
      </c>
      <c r="H16" s="15">
        <v>0</v>
      </c>
      <c r="I16" s="15">
        <v>57</v>
      </c>
      <c r="J16" s="15">
        <v>176</v>
      </c>
      <c r="K16" s="15">
        <v>40</v>
      </c>
      <c r="L16" s="15">
        <v>0</v>
      </c>
      <c r="M16" s="15">
        <v>58</v>
      </c>
      <c r="N16" s="15">
        <v>25</v>
      </c>
    </row>
    <row r="17" spans="2:14" ht="20.100000000000001" customHeight="1" thickBot="1" x14ac:dyDescent="0.25">
      <c r="B17" s="3" t="s">
        <v>12</v>
      </c>
      <c r="C17" s="15">
        <v>283</v>
      </c>
      <c r="D17" s="15">
        <v>1</v>
      </c>
      <c r="E17" s="15">
        <v>371</v>
      </c>
      <c r="F17" s="15">
        <v>615</v>
      </c>
      <c r="G17" s="15">
        <v>219</v>
      </c>
      <c r="H17" s="15">
        <v>1</v>
      </c>
      <c r="I17" s="15">
        <v>287</v>
      </c>
      <c r="J17" s="15">
        <v>543</v>
      </c>
      <c r="K17" s="15">
        <v>64</v>
      </c>
      <c r="L17" s="15">
        <v>0</v>
      </c>
      <c r="M17" s="15">
        <v>84</v>
      </c>
      <c r="N17" s="15">
        <v>72</v>
      </c>
    </row>
    <row r="18" spans="2:14" ht="20.100000000000001" customHeight="1" thickBot="1" x14ac:dyDescent="0.25">
      <c r="B18" s="3" t="s">
        <v>13</v>
      </c>
      <c r="C18" s="15">
        <v>347</v>
      </c>
      <c r="D18" s="15">
        <v>0</v>
      </c>
      <c r="E18" s="15">
        <v>310</v>
      </c>
      <c r="F18" s="15">
        <v>1253</v>
      </c>
      <c r="G18" s="15">
        <v>201</v>
      </c>
      <c r="H18" s="15">
        <v>0</v>
      </c>
      <c r="I18" s="15">
        <v>151</v>
      </c>
      <c r="J18" s="15">
        <v>1007</v>
      </c>
      <c r="K18" s="15">
        <v>146</v>
      </c>
      <c r="L18" s="15">
        <v>0</v>
      </c>
      <c r="M18" s="15">
        <v>159</v>
      </c>
      <c r="N18" s="15">
        <v>246</v>
      </c>
    </row>
    <row r="19" spans="2:14" ht="20.100000000000001" customHeight="1" thickBot="1" x14ac:dyDescent="0.25">
      <c r="B19" s="3" t="s">
        <v>14</v>
      </c>
      <c r="C19" s="15">
        <v>1266</v>
      </c>
      <c r="D19" s="15">
        <v>7</v>
      </c>
      <c r="E19" s="15">
        <v>1544</v>
      </c>
      <c r="F19" s="15">
        <v>4214</v>
      </c>
      <c r="G19" s="15">
        <v>633</v>
      </c>
      <c r="H19" s="15">
        <v>7</v>
      </c>
      <c r="I19" s="15">
        <v>650</v>
      </c>
      <c r="J19" s="15">
        <v>1988</v>
      </c>
      <c r="K19" s="15">
        <v>633</v>
      </c>
      <c r="L19" s="15">
        <v>0</v>
      </c>
      <c r="M19" s="15">
        <v>894</v>
      </c>
      <c r="N19" s="15">
        <v>2226</v>
      </c>
    </row>
    <row r="20" spans="2:14" ht="20.100000000000001" customHeight="1" thickBot="1" x14ac:dyDescent="0.25">
      <c r="B20" s="3" t="s">
        <v>15</v>
      </c>
      <c r="C20" s="15">
        <v>964</v>
      </c>
      <c r="D20" s="15">
        <v>17</v>
      </c>
      <c r="E20" s="15">
        <v>1063</v>
      </c>
      <c r="F20" s="15">
        <v>2334</v>
      </c>
      <c r="G20" s="15">
        <v>600</v>
      </c>
      <c r="H20" s="15">
        <v>12</v>
      </c>
      <c r="I20" s="15">
        <v>687</v>
      </c>
      <c r="J20" s="15">
        <v>1865</v>
      </c>
      <c r="K20" s="15">
        <v>364</v>
      </c>
      <c r="L20" s="15">
        <v>5</v>
      </c>
      <c r="M20" s="15">
        <v>376</v>
      </c>
      <c r="N20" s="15">
        <v>469</v>
      </c>
    </row>
    <row r="21" spans="2:14" ht="20.100000000000001" customHeight="1" thickBot="1" x14ac:dyDescent="0.25">
      <c r="B21" s="3" t="s">
        <v>16</v>
      </c>
      <c r="C21" s="15">
        <v>171</v>
      </c>
      <c r="D21" s="15">
        <v>1</v>
      </c>
      <c r="E21" s="15">
        <v>155</v>
      </c>
      <c r="F21" s="15">
        <v>349</v>
      </c>
      <c r="G21" s="15">
        <v>124</v>
      </c>
      <c r="H21" s="15">
        <v>0</v>
      </c>
      <c r="I21" s="15">
        <v>117</v>
      </c>
      <c r="J21" s="15">
        <v>324</v>
      </c>
      <c r="K21" s="15">
        <v>47</v>
      </c>
      <c r="L21" s="15">
        <v>1</v>
      </c>
      <c r="M21" s="15">
        <v>38</v>
      </c>
      <c r="N21" s="15">
        <v>25</v>
      </c>
    </row>
    <row r="22" spans="2:14" ht="20.100000000000001" customHeight="1" thickBot="1" x14ac:dyDescent="0.25">
      <c r="B22" s="3" t="s">
        <v>17</v>
      </c>
      <c r="C22" s="15">
        <v>348</v>
      </c>
      <c r="D22" s="15">
        <v>0</v>
      </c>
      <c r="E22" s="15">
        <v>353</v>
      </c>
      <c r="F22" s="15">
        <v>1428</v>
      </c>
      <c r="G22" s="15">
        <v>232</v>
      </c>
      <c r="H22" s="15">
        <v>0</v>
      </c>
      <c r="I22" s="15">
        <v>252</v>
      </c>
      <c r="J22" s="15">
        <v>1288</v>
      </c>
      <c r="K22" s="15">
        <v>116</v>
      </c>
      <c r="L22" s="15">
        <v>0</v>
      </c>
      <c r="M22" s="15">
        <v>101</v>
      </c>
      <c r="N22" s="15">
        <v>140</v>
      </c>
    </row>
    <row r="23" spans="2:14" ht="20.100000000000001" customHeight="1" thickBot="1" x14ac:dyDescent="0.25">
      <c r="B23" s="3" t="s">
        <v>18</v>
      </c>
      <c r="C23" s="15">
        <v>1122</v>
      </c>
      <c r="D23" s="15">
        <v>48</v>
      </c>
      <c r="E23" s="15">
        <v>1197</v>
      </c>
      <c r="F23" s="15">
        <v>2891</v>
      </c>
      <c r="G23" s="15">
        <v>853</v>
      </c>
      <c r="H23" s="15">
        <v>39</v>
      </c>
      <c r="I23" s="15">
        <v>941</v>
      </c>
      <c r="J23" s="15">
        <v>2669</v>
      </c>
      <c r="K23" s="15">
        <v>269</v>
      </c>
      <c r="L23" s="15">
        <v>9</v>
      </c>
      <c r="M23" s="15">
        <v>256</v>
      </c>
      <c r="N23" s="15">
        <v>222</v>
      </c>
    </row>
    <row r="24" spans="2:14" ht="20.100000000000001" customHeight="1" thickBot="1" x14ac:dyDescent="0.25">
      <c r="B24" s="3" t="s">
        <v>19</v>
      </c>
      <c r="C24" s="15">
        <v>222</v>
      </c>
      <c r="D24" s="15">
        <v>1</v>
      </c>
      <c r="E24" s="15">
        <v>166</v>
      </c>
      <c r="F24" s="15">
        <v>589</v>
      </c>
      <c r="G24" s="15">
        <v>103</v>
      </c>
      <c r="H24" s="15">
        <v>1</v>
      </c>
      <c r="I24" s="15">
        <v>70</v>
      </c>
      <c r="J24" s="15">
        <v>349</v>
      </c>
      <c r="K24" s="15">
        <v>119</v>
      </c>
      <c r="L24" s="15">
        <v>0</v>
      </c>
      <c r="M24" s="15">
        <v>96</v>
      </c>
      <c r="N24" s="15">
        <v>240</v>
      </c>
    </row>
    <row r="25" spans="2:14" ht="20.100000000000001" customHeight="1" thickBot="1" x14ac:dyDescent="0.25">
      <c r="B25" s="3" t="s">
        <v>20</v>
      </c>
      <c r="C25" s="15">
        <v>137</v>
      </c>
      <c r="D25" s="15">
        <v>1</v>
      </c>
      <c r="E25" s="15">
        <v>169</v>
      </c>
      <c r="F25" s="15">
        <v>413</v>
      </c>
      <c r="G25" s="15">
        <v>119</v>
      </c>
      <c r="H25" s="15">
        <v>1</v>
      </c>
      <c r="I25" s="15">
        <v>150</v>
      </c>
      <c r="J25" s="15">
        <v>390</v>
      </c>
      <c r="K25" s="15">
        <v>18</v>
      </c>
      <c r="L25" s="15">
        <v>0</v>
      </c>
      <c r="M25" s="15">
        <v>19</v>
      </c>
      <c r="N25" s="15">
        <v>23</v>
      </c>
    </row>
    <row r="26" spans="2:14" ht="20.100000000000001" customHeight="1" thickBot="1" x14ac:dyDescent="0.25">
      <c r="B26" s="4" t="s">
        <v>21</v>
      </c>
      <c r="C26" s="15">
        <v>407</v>
      </c>
      <c r="D26" s="15">
        <v>11</v>
      </c>
      <c r="E26" s="15">
        <v>369</v>
      </c>
      <c r="F26" s="15">
        <v>1760</v>
      </c>
      <c r="G26" s="15">
        <v>335</v>
      </c>
      <c r="H26" s="15">
        <v>11</v>
      </c>
      <c r="I26" s="15">
        <v>288</v>
      </c>
      <c r="J26" s="15">
        <v>1460</v>
      </c>
      <c r="K26" s="15">
        <v>72</v>
      </c>
      <c r="L26" s="15">
        <v>0</v>
      </c>
      <c r="M26" s="15">
        <v>81</v>
      </c>
      <c r="N26" s="15">
        <v>300</v>
      </c>
    </row>
    <row r="27" spans="2:14" ht="20.100000000000001" customHeight="1" thickBot="1" x14ac:dyDescent="0.25">
      <c r="B27" s="5" t="s">
        <v>22</v>
      </c>
      <c r="C27" s="16">
        <v>61</v>
      </c>
      <c r="D27" s="16">
        <v>0</v>
      </c>
      <c r="E27" s="16">
        <v>87</v>
      </c>
      <c r="F27" s="16">
        <v>89</v>
      </c>
      <c r="G27" s="16">
        <v>21</v>
      </c>
      <c r="H27" s="16">
        <v>0</v>
      </c>
      <c r="I27" s="16">
        <v>39</v>
      </c>
      <c r="J27" s="16">
        <v>64</v>
      </c>
      <c r="K27" s="16">
        <v>40</v>
      </c>
      <c r="L27" s="16">
        <v>0</v>
      </c>
      <c r="M27" s="16">
        <v>48</v>
      </c>
      <c r="N27" s="16">
        <v>25</v>
      </c>
    </row>
    <row r="28" spans="2:14" ht="20.100000000000001" customHeight="1" thickBot="1" x14ac:dyDescent="0.25">
      <c r="B28" s="6" t="s">
        <v>23</v>
      </c>
      <c r="C28" s="8">
        <f>SUM(C11:C27)</f>
        <v>7727</v>
      </c>
      <c r="D28" s="8">
        <f t="shared" ref="D28:N28" si="0">SUM(D11:D27)</f>
        <v>105</v>
      </c>
      <c r="E28" s="8">
        <f t="shared" si="0"/>
        <v>8441</v>
      </c>
      <c r="F28" s="8">
        <f t="shared" si="0"/>
        <v>24565</v>
      </c>
      <c r="G28" s="8">
        <f t="shared" si="0"/>
        <v>4899</v>
      </c>
      <c r="H28" s="8">
        <f t="shared" si="0"/>
        <v>90</v>
      </c>
      <c r="I28" s="8">
        <f t="shared" si="0"/>
        <v>5099</v>
      </c>
      <c r="J28" s="8">
        <f t="shared" si="0"/>
        <v>18143</v>
      </c>
      <c r="K28" s="8">
        <f t="shared" si="0"/>
        <v>2828</v>
      </c>
      <c r="L28" s="8">
        <f t="shared" si="0"/>
        <v>15</v>
      </c>
      <c r="M28" s="8">
        <f t="shared" si="0"/>
        <v>3342</v>
      </c>
      <c r="N28" s="8">
        <f t="shared" si="0"/>
        <v>6422</v>
      </c>
    </row>
    <row r="29" spans="2:14" x14ac:dyDescent="0.2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9"/>
  <sheetViews>
    <sheetView workbookViewId="0"/>
  </sheetViews>
  <sheetFormatPr baseColWidth="10" defaultRowHeight="12.75" x14ac:dyDescent="0.2"/>
  <cols>
    <col min="1" max="1" width="8.625" customWidth="1"/>
    <col min="2" max="5" width="26.375" customWidth="1"/>
    <col min="19" max="19" width="11.75" customWidth="1"/>
  </cols>
  <sheetData>
    <row r="9" spans="2:5" ht="44.25" customHeight="1" thickBot="1" x14ac:dyDescent="0.25">
      <c r="C9" s="18" t="s">
        <v>62</v>
      </c>
      <c r="D9" s="18" t="s">
        <v>31</v>
      </c>
      <c r="E9" s="18" t="s">
        <v>32</v>
      </c>
    </row>
    <row r="10" spans="2:5" ht="44.25" customHeight="1" thickBot="1" x14ac:dyDescent="0.25">
      <c r="C10" s="7" t="s">
        <v>33</v>
      </c>
      <c r="D10" s="7" t="s">
        <v>34</v>
      </c>
      <c r="E10" s="7" t="s">
        <v>35</v>
      </c>
    </row>
    <row r="11" spans="2:5" ht="20.100000000000001" customHeight="1" thickBot="1" x14ac:dyDescent="0.25">
      <c r="B11" s="2" t="s">
        <v>6</v>
      </c>
      <c r="C11" s="14">
        <v>133</v>
      </c>
      <c r="D11" s="14">
        <v>43</v>
      </c>
      <c r="E11" s="14">
        <v>176</v>
      </c>
    </row>
    <row r="12" spans="2:5" ht="20.100000000000001" customHeight="1" thickBot="1" x14ac:dyDescent="0.25">
      <c r="B12" s="3" t="s">
        <v>7</v>
      </c>
      <c r="C12" s="15">
        <v>2</v>
      </c>
      <c r="D12" s="15">
        <v>2</v>
      </c>
      <c r="E12" s="15">
        <v>4</v>
      </c>
    </row>
    <row r="13" spans="2:5" ht="20.100000000000001" customHeight="1" thickBot="1" x14ac:dyDescent="0.25">
      <c r="B13" s="3" t="s">
        <v>8</v>
      </c>
      <c r="C13" s="15">
        <v>13</v>
      </c>
      <c r="D13" s="15">
        <v>3</v>
      </c>
      <c r="E13" s="15">
        <v>16</v>
      </c>
    </row>
    <row r="14" spans="2:5" ht="20.100000000000001" customHeight="1" thickBot="1" x14ac:dyDescent="0.25">
      <c r="B14" s="3" t="s">
        <v>9</v>
      </c>
      <c r="C14" s="15">
        <v>3</v>
      </c>
      <c r="D14" s="15">
        <v>2</v>
      </c>
      <c r="E14" s="15">
        <v>5</v>
      </c>
    </row>
    <row r="15" spans="2:5" ht="20.100000000000001" customHeight="1" thickBot="1" x14ac:dyDescent="0.25">
      <c r="B15" s="3" t="s">
        <v>10</v>
      </c>
      <c r="C15" s="15">
        <v>6</v>
      </c>
      <c r="D15" s="15">
        <v>4</v>
      </c>
      <c r="E15" s="15">
        <v>10</v>
      </c>
    </row>
    <row r="16" spans="2:5" ht="20.100000000000001" customHeight="1" thickBot="1" x14ac:dyDescent="0.25">
      <c r="B16" s="3" t="s">
        <v>11</v>
      </c>
      <c r="C16" s="15">
        <v>2</v>
      </c>
      <c r="D16" s="15">
        <v>2</v>
      </c>
      <c r="E16" s="15">
        <v>4</v>
      </c>
    </row>
    <row r="17" spans="2:5" ht="20.100000000000001" customHeight="1" thickBot="1" x14ac:dyDescent="0.25">
      <c r="B17" s="3" t="s">
        <v>12</v>
      </c>
      <c r="C17" s="15">
        <v>10</v>
      </c>
      <c r="D17" s="15">
        <v>6</v>
      </c>
      <c r="E17" s="15">
        <v>16</v>
      </c>
    </row>
    <row r="18" spans="2:5" ht="20.100000000000001" customHeight="1" thickBot="1" x14ac:dyDescent="0.25">
      <c r="B18" s="3" t="s">
        <v>13</v>
      </c>
      <c r="C18" s="15">
        <v>4</v>
      </c>
      <c r="D18" s="15">
        <v>2</v>
      </c>
      <c r="E18" s="15">
        <v>6</v>
      </c>
    </row>
    <row r="19" spans="2:5" ht="20.100000000000001" customHeight="1" thickBot="1" x14ac:dyDescent="0.25">
      <c r="B19" s="3" t="s">
        <v>14</v>
      </c>
      <c r="C19" s="15">
        <v>61</v>
      </c>
      <c r="D19" s="15">
        <v>63</v>
      </c>
      <c r="E19" s="15">
        <v>124</v>
      </c>
    </row>
    <row r="20" spans="2:5" ht="20.100000000000001" customHeight="1" thickBot="1" x14ac:dyDescent="0.25">
      <c r="B20" s="3" t="s">
        <v>15</v>
      </c>
      <c r="C20" s="15">
        <v>26</v>
      </c>
      <c r="D20" s="15">
        <v>11</v>
      </c>
      <c r="E20" s="15">
        <v>37</v>
      </c>
    </row>
    <row r="21" spans="2:5" ht="20.100000000000001" customHeight="1" thickBot="1" x14ac:dyDescent="0.25">
      <c r="B21" s="3" t="s">
        <v>16</v>
      </c>
      <c r="C21" s="15">
        <v>10</v>
      </c>
      <c r="D21" s="15">
        <v>6</v>
      </c>
      <c r="E21" s="15">
        <v>16</v>
      </c>
    </row>
    <row r="22" spans="2:5" ht="20.100000000000001" customHeight="1" thickBot="1" x14ac:dyDescent="0.25">
      <c r="B22" s="3" t="s">
        <v>17</v>
      </c>
      <c r="C22" s="15">
        <v>9</v>
      </c>
      <c r="D22" s="15">
        <v>2</v>
      </c>
      <c r="E22" s="15">
        <v>11</v>
      </c>
    </row>
    <row r="23" spans="2:5" ht="20.100000000000001" customHeight="1" thickBot="1" x14ac:dyDescent="0.25">
      <c r="B23" s="3" t="s">
        <v>18</v>
      </c>
      <c r="C23" s="15">
        <v>52</v>
      </c>
      <c r="D23" s="15">
        <v>51</v>
      </c>
      <c r="E23" s="15">
        <v>103</v>
      </c>
    </row>
    <row r="24" spans="2:5" ht="20.100000000000001" customHeight="1" thickBot="1" x14ac:dyDescent="0.25">
      <c r="B24" s="3" t="s">
        <v>19</v>
      </c>
      <c r="C24" s="15">
        <v>4</v>
      </c>
      <c r="D24" s="15">
        <v>5</v>
      </c>
      <c r="E24" s="15">
        <v>9</v>
      </c>
    </row>
    <row r="25" spans="2:5" ht="20.100000000000001" customHeight="1" thickBot="1" x14ac:dyDescent="0.25">
      <c r="B25" s="3" t="s">
        <v>20</v>
      </c>
      <c r="C25" s="15">
        <v>0</v>
      </c>
      <c r="D25" s="15">
        <v>0</v>
      </c>
      <c r="E25" s="15">
        <v>0</v>
      </c>
    </row>
    <row r="26" spans="2:5" ht="20.100000000000001" customHeight="1" thickBot="1" x14ac:dyDescent="0.25">
      <c r="B26" s="4" t="s">
        <v>21</v>
      </c>
      <c r="C26" s="15">
        <v>7</v>
      </c>
      <c r="D26" s="15">
        <v>9</v>
      </c>
      <c r="E26" s="15">
        <v>16</v>
      </c>
    </row>
    <row r="27" spans="2:5" ht="20.100000000000001" customHeight="1" thickBot="1" x14ac:dyDescent="0.25">
      <c r="B27" s="5" t="s">
        <v>22</v>
      </c>
      <c r="C27" s="16">
        <v>2</v>
      </c>
      <c r="D27" s="16">
        <v>1</v>
      </c>
      <c r="E27" s="16">
        <v>3</v>
      </c>
    </row>
    <row r="28" spans="2:5" ht="20.100000000000001" customHeight="1" thickBot="1" x14ac:dyDescent="0.25">
      <c r="B28" s="6" t="s">
        <v>23</v>
      </c>
      <c r="C28" s="8">
        <f>SUM(C11:C27)</f>
        <v>344</v>
      </c>
      <c r="D28" s="8">
        <f>SUM(D11:D27)</f>
        <v>212</v>
      </c>
      <c r="E28" s="8">
        <f>SUM(E11:E27)</f>
        <v>556</v>
      </c>
    </row>
    <row r="29" spans="2:5" x14ac:dyDescent="0.2">
      <c r="C29" s="13"/>
      <c r="D29" s="13"/>
      <c r="E29" s="13"/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J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0" width="15.625" customWidth="1"/>
    <col min="19" max="19" width="11.75" customWidth="1"/>
  </cols>
  <sheetData>
    <row r="9" spans="2:10" ht="44.25" customHeight="1" thickBot="1" x14ac:dyDescent="0.25">
      <c r="C9" s="18" t="s">
        <v>66</v>
      </c>
      <c r="D9" s="18"/>
      <c r="E9" s="18"/>
      <c r="F9" s="19"/>
      <c r="G9" s="18" t="s">
        <v>36</v>
      </c>
      <c r="H9" s="18"/>
      <c r="I9" s="18"/>
      <c r="J9" s="19"/>
    </row>
    <row r="10" spans="2:10" ht="44.25" customHeight="1" thickBot="1" x14ac:dyDescent="0.25">
      <c r="C10" s="7" t="s">
        <v>27</v>
      </c>
      <c r="D10" s="7" t="s">
        <v>28</v>
      </c>
      <c r="E10" s="7" t="s">
        <v>29</v>
      </c>
      <c r="F10" s="7" t="s">
        <v>37</v>
      </c>
      <c r="G10" s="7" t="s">
        <v>27</v>
      </c>
      <c r="H10" s="7" t="s">
        <v>28</v>
      </c>
      <c r="I10" s="7" t="s">
        <v>29</v>
      </c>
      <c r="J10" s="7" t="s">
        <v>37</v>
      </c>
    </row>
    <row r="11" spans="2:10" ht="20.100000000000001" customHeight="1" thickBot="1" x14ac:dyDescent="0.25">
      <c r="B11" s="2" t="s">
        <v>6</v>
      </c>
      <c r="C11" s="14">
        <v>1722</v>
      </c>
      <c r="D11" s="14">
        <v>398</v>
      </c>
      <c r="E11" s="14">
        <v>1758</v>
      </c>
      <c r="F11" s="14">
        <v>7771</v>
      </c>
      <c r="G11" s="14">
        <v>1219</v>
      </c>
      <c r="H11" s="14">
        <v>410</v>
      </c>
      <c r="I11" s="14">
        <v>1384</v>
      </c>
      <c r="J11" s="14">
        <v>5618</v>
      </c>
    </row>
    <row r="12" spans="2:10" ht="20.100000000000001" customHeight="1" thickBot="1" x14ac:dyDescent="0.25">
      <c r="B12" s="3" t="s">
        <v>7</v>
      </c>
      <c r="C12" s="15">
        <v>265</v>
      </c>
      <c r="D12" s="15">
        <v>24</v>
      </c>
      <c r="E12" s="15">
        <v>187</v>
      </c>
      <c r="F12" s="15">
        <v>567</v>
      </c>
      <c r="G12" s="15">
        <v>190</v>
      </c>
      <c r="H12" s="15">
        <v>89</v>
      </c>
      <c r="I12" s="15">
        <v>218</v>
      </c>
      <c r="J12" s="15">
        <v>551</v>
      </c>
    </row>
    <row r="13" spans="2:10" ht="20.100000000000001" customHeight="1" thickBot="1" x14ac:dyDescent="0.25">
      <c r="B13" s="3" t="s">
        <v>8</v>
      </c>
      <c r="C13" s="15">
        <v>263</v>
      </c>
      <c r="D13" s="15">
        <v>116</v>
      </c>
      <c r="E13" s="15">
        <v>423</v>
      </c>
      <c r="F13" s="15">
        <v>887</v>
      </c>
      <c r="G13" s="15">
        <v>157</v>
      </c>
      <c r="H13" s="15">
        <v>107</v>
      </c>
      <c r="I13" s="15">
        <v>365</v>
      </c>
      <c r="J13" s="15">
        <v>584</v>
      </c>
    </row>
    <row r="14" spans="2:10" ht="20.100000000000001" customHeight="1" thickBot="1" x14ac:dyDescent="0.25">
      <c r="B14" s="3" t="s">
        <v>9</v>
      </c>
      <c r="C14" s="15">
        <v>83</v>
      </c>
      <c r="D14" s="15">
        <v>14</v>
      </c>
      <c r="E14" s="15">
        <v>84</v>
      </c>
      <c r="F14" s="15">
        <v>516</v>
      </c>
      <c r="G14" s="15">
        <v>55</v>
      </c>
      <c r="H14" s="15">
        <v>31</v>
      </c>
      <c r="I14" s="15">
        <v>88</v>
      </c>
      <c r="J14" s="15">
        <v>581</v>
      </c>
    </row>
    <row r="15" spans="2:10" ht="20.100000000000001" customHeight="1" thickBot="1" x14ac:dyDescent="0.25">
      <c r="B15" s="3" t="s">
        <v>10</v>
      </c>
      <c r="C15" s="15">
        <v>685</v>
      </c>
      <c r="D15" s="15">
        <v>368</v>
      </c>
      <c r="E15" s="15">
        <v>1214</v>
      </c>
      <c r="F15" s="15">
        <v>1824</v>
      </c>
      <c r="G15" s="15">
        <v>552</v>
      </c>
      <c r="H15" s="15">
        <v>381</v>
      </c>
      <c r="I15" s="15">
        <v>1042</v>
      </c>
      <c r="J15" s="15">
        <v>2391</v>
      </c>
    </row>
    <row r="16" spans="2:10" ht="20.100000000000001" customHeight="1" thickBot="1" x14ac:dyDescent="0.25">
      <c r="B16" s="3" t="s">
        <v>11</v>
      </c>
      <c r="C16" s="15">
        <v>156</v>
      </c>
      <c r="D16" s="15">
        <v>46</v>
      </c>
      <c r="E16" s="15">
        <v>203</v>
      </c>
      <c r="F16" s="15">
        <v>516</v>
      </c>
      <c r="G16" s="15">
        <v>97</v>
      </c>
      <c r="H16" s="15">
        <v>27</v>
      </c>
      <c r="I16" s="15">
        <v>126</v>
      </c>
      <c r="J16" s="15">
        <v>289</v>
      </c>
    </row>
    <row r="17" spans="2:10" ht="20.100000000000001" customHeight="1" thickBot="1" x14ac:dyDescent="0.25">
      <c r="B17" s="3" t="s">
        <v>12</v>
      </c>
      <c r="C17" s="15">
        <v>344</v>
      </c>
      <c r="D17" s="15">
        <v>177</v>
      </c>
      <c r="E17" s="15">
        <v>588</v>
      </c>
      <c r="F17" s="15">
        <v>1130</v>
      </c>
      <c r="G17" s="15">
        <v>141</v>
      </c>
      <c r="H17" s="15">
        <v>65</v>
      </c>
      <c r="I17" s="15">
        <v>263</v>
      </c>
      <c r="J17" s="15">
        <v>509</v>
      </c>
    </row>
    <row r="18" spans="2:10" ht="20.100000000000001" customHeight="1" thickBot="1" x14ac:dyDescent="0.25">
      <c r="B18" s="3" t="s">
        <v>13</v>
      </c>
      <c r="C18" s="15">
        <v>487</v>
      </c>
      <c r="D18" s="15">
        <v>241</v>
      </c>
      <c r="E18" s="15">
        <v>644</v>
      </c>
      <c r="F18" s="15">
        <v>2565</v>
      </c>
      <c r="G18" s="15">
        <v>265</v>
      </c>
      <c r="H18" s="15">
        <v>130</v>
      </c>
      <c r="I18" s="15">
        <v>310</v>
      </c>
      <c r="J18" s="15">
        <v>1438</v>
      </c>
    </row>
    <row r="19" spans="2:10" ht="20.100000000000001" customHeight="1" thickBot="1" x14ac:dyDescent="0.25">
      <c r="B19" s="3" t="s">
        <v>14</v>
      </c>
      <c r="C19" s="15">
        <v>427</v>
      </c>
      <c r="D19" s="15">
        <v>203</v>
      </c>
      <c r="E19" s="15">
        <v>810</v>
      </c>
      <c r="F19" s="15">
        <v>3654</v>
      </c>
      <c r="G19" s="15">
        <v>381</v>
      </c>
      <c r="H19" s="15">
        <v>331</v>
      </c>
      <c r="I19" s="15">
        <v>596</v>
      </c>
      <c r="J19" s="15">
        <v>2551</v>
      </c>
    </row>
    <row r="20" spans="2:10" ht="20.100000000000001" customHeight="1" thickBot="1" x14ac:dyDescent="0.25">
      <c r="B20" s="3" t="s">
        <v>15</v>
      </c>
      <c r="C20" s="15">
        <v>462</v>
      </c>
      <c r="D20" s="15">
        <v>157</v>
      </c>
      <c r="E20" s="15">
        <v>653</v>
      </c>
      <c r="F20" s="15">
        <v>3769</v>
      </c>
      <c r="G20" s="15">
        <v>386</v>
      </c>
      <c r="H20" s="15">
        <v>138</v>
      </c>
      <c r="I20" s="15">
        <v>553</v>
      </c>
      <c r="J20" s="15">
        <v>2927</v>
      </c>
    </row>
    <row r="21" spans="2:10" ht="20.100000000000001" customHeight="1" thickBot="1" x14ac:dyDescent="0.25">
      <c r="B21" s="3" t="s">
        <v>16</v>
      </c>
      <c r="C21" s="15">
        <v>238</v>
      </c>
      <c r="D21" s="15">
        <v>45</v>
      </c>
      <c r="E21" s="15">
        <v>293</v>
      </c>
      <c r="F21" s="15">
        <v>620</v>
      </c>
      <c r="G21" s="15">
        <v>140</v>
      </c>
      <c r="H21" s="15">
        <v>43</v>
      </c>
      <c r="I21" s="15">
        <v>139</v>
      </c>
      <c r="J21" s="15">
        <v>895</v>
      </c>
    </row>
    <row r="22" spans="2:10" ht="20.100000000000001" customHeight="1" thickBot="1" x14ac:dyDescent="0.25">
      <c r="B22" s="3" t="s">
        <v>17</v>
      </c>
      <c r="C22" s="15">
        <v>518</v>
      </c>
      <c r="D22" s="15">
        <v>439</v>
      </c>
      <c r="E22" s="15">
        <v>779</v>
      </c>
      <c r="F22" s="15">
        <v>1701</v>
      </c>
      <c r="G22" s="15">
        <v>226</v>
      </c>
      <c r="H22" s="15">
        <v>191</v>
      </c>
      <c r="I22" s="15">
        <v>442</v>
      </c>
      <c r="J22" s="15">
        <v>1030</v>
      </c>
    </row>
    <row r="23" spans="2:10" ht="20.100000000000001" customHeight="1" thickBot="1" x14ac:dyDescent="0.25">
      <c r="B23" s="3" t="s">
        <v>18</v>
      </c>
      <c r="C23" s="15">
        <v>237</v>
      </c>
      <c r="D23" s="15">
        <v>34</v>
      </c>
      <c r="E23" s="15">
        <v>397</v>
      </c>
      <c r="F23" s="15">
        <v>1370</v>
      </c>
      <c r="G23" s="15">
        <v>95</v>
      </c>
      <c r="H23" s="15">
        <v>24</v>
      </c>
      <c r="I23" s="15">
        <v>136</v>
      </c>
      <c r="J23" s="15">
        <v>672</v>
      </c>
    </row>
    <row r="24" spans="2:10" ht="20.100000000000001" customHeight="1" thickBot="1" x14ac:dyDescent="0.25">
      <c r="B24" s="3" t="s">
        <v>19</v>
      </c>
      <c r="C24" s="15">
        <v>407</v>
      </c>
      <c r="D24" s="15">
        <v>458</v>
      </c>
      <c r="E24" s="15">
        <v>778</v>
      </c>
      <c r="F24" s="15">
        <v>1078</v>
      </c>
      <c r="G24" s="15">
        <v>363</v>
      </c>
      <c r="H24" s="15">
        <v>343</v>
      </c>
      <c r="I24" s="15">
        <v>671</v>
      </c>
      <c r="J24" s="15">
        <v>955</v>
      </c>
    </row>
    <row r="25" spans="2:10" ht="20.100000000000001" customHeight="1" thickBot="1" x14ac:dyDescent="0.25">
      <c r="B25" s="3" t="s">
        <v>20</v>
      </c>
      <c r="C25" s="15">
        <v>189</v>
      </c>
      <c r="D25" s="15">
        <v>0</v>
      </c>
      <c r="E25" s="15">
        <v>79</v>
      </c>
      <c r="F25" s="15">
        <v>555</v>
      </c>
      <c r="G25" s="15">
        <v>167</v>
      </c>
      <c r="H25" s="15">
        <v>35</v>
      </c>
      <c r="I25" s="15">
        <v>81</v>
      </c>
      <c r="J25" s="15">
        <v>486</v>
      </c>
    </row>
    <row r="26" spans="2:10" ht="20.100000000000001" customHeight="1" thickBot="1" x14ac:dyDescent="0.25">
      <c r="B26" s="4" t="s">
        <v>21</v>
      </c>
      <c r="C26" s="15">
        <v>172</v>
      </c>
      <c r="D26" s="15">
        <v>178</v>
      </c>
      <c r="E26" s="15">
        <v>340</v>
      </c>
      <c r="F26" s="15">
        <v>407</v>
      </c>
      <c r="G26" s="15">
        <v>203</v>
      </c>
      <c r="H26" s="15">
        <v>191</v>
      </c>
      <c r="I26" s="15">
        <v>361</v>
      </c>
      <c r="J26" s="15">
        <v>443</v>
      </c>
    </row>
    <row r="27" spans="2:10" ht="20.100000000000001" customHeight="1" thickBot="1" x14ac:dyDescent="0.25">
      <c r="B27" s="5" t="s">
        <v>22</v>
      </c>
      <c r="C27" s="16">
        <v>118</v>
      </c>
      <c r="D27" s="16">
        <v>75</v>
      </c>
      <c r="E27" s="16">
        <v>181</v>
      </c>
      <c r="F27" s="16">
        <v>440</v>
      </c>
      <c r="G27" s="16">
        <v>57</v>
      </c>
      <c r="H27" s="16">
        <v>30</v>
      </c>
      <c r="I27" s="16">
        <v>86</v>
      </c>
      <c r="J27" s="16">
        <v>185</v>
      </c>
    </row>
    <row r="28" spans="2:10" ht="20.100000000000001" customHeight="1" thickBot="1" x14ac:dyDescent="0.25">
      <c r="B28" s="6" t="s">
        <v>23</v>
      </c>
      <c r="C28" s="8">
        <f>SUM(C11:C27)</f>
        <v>6773</v>
      </c>
      <c r="D28" s="8">
        <f t="shared" ref="D28:J28" si="0">SUM(D11:D27)</f>
        <v>2973</v>
      </c>
      <c r="E28" s="8">
        <f t="shared" si="0"/>
        <v>9411</v>
      </c>
      <c r="F28" s="8">
        <f t="shared" si="0"/>
        <v>29370</v>
      </c>
      <c r="G28" s="8">
        <f t="shared" si="0"/>
        <v>4694</v>
      </c>
      <c r="H28" s="8">
        <f t="shared" si="0"/>
        <v>2566</v>
      </c>
      <c r="I28" s="8">
        <f t="shared" si="0"/>
        <v>6861</v>
      </c>
      <c r="J28" s="8">
        <f t="shared" si="0"/>
        <v>22105</v>
      </c>
    </row>
    <row r="29" spans="2:10" x14ac:dyDescent="0.2">
      <c r="C29" s="13"/>
      <c r="D29" s="13"/>
      <c r="E29" s="13"/>
      <c r="F29" s="13"/>
      <c r="G29" s="13"/>
      <c r="H29" s="13"/>
      <c r="I29" s="13"/>
      <c r="J29" s="13"/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M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2.125" bestFit="1" customWidth="1"/>
    <col min="6" max="6" width="12" bestFit="1" customWidth="1"/>
    <col min="7" max="7" width="11" bestFit="1" customWidth="1"/>
    <col min="8" max="8" width="11.875" bestFit="1" customWidth="1"/>
    <col min="9" max="9" width="13.375" bestFit="1" customWidth="1"/>
    <col min="10" max="10" width="14.125" bestFit="1" customWidth="1"/>
    <col min="11" max="11" width="12.125" bestFit="1" customWidth="1"/>
    <col min="12" max="12" width="12" bestFit="1" customWidth="1"/>
    <col min="13" max="13" width="15.625" customWidth="1"/>
    <col min="19" max="19" width="12.375" customWidth="1"/>
  </cols>
  <sheetData>
    <row r="9" spans="2:13" ht="44.25" customHeight="1" thickBot="1" x14ac:dyDescent="0.25">
      <c r="C9" s="18" t="s">
        <v>67</v>
      </c>
      <c r="D9" s="18"/>
      <c r="E9" s="18"/>
      <c r="F9" s="18"/>
      <c r="G9" s="18"/>
      <c r="H9" s="22"/>
      <c r="I9" s="18" t="s">
        <v>68</v>
      </c>
      <c r="J9" s="18"/>
      <c r="K9" s="18"/>
      <c r="L9" s="18"/>
      <c r="M9" s="18"/>
    </row>
    <row r="10" spans="2:13" ht="15" thickBot="1" x14ac:dyDescent="0.25">
      <c r="C10" s="23" t="s">
        <v>27</v>
      </c>
      <c r="D10" s="23" t="s">
        <v>28</v>
      </c>
      <c r="E10" s="23" t="s">
        <v>39</v>
      </c>
      <c r="F10" s="20" t="s">
        <v>40</v>
      </c>
      <c r="G10" s="25" t="s">
        <v>37</v>
      </c>
      <c r="H10" s="26"/>
      <c r="I10" s="20" t="s">
        <v>27</v>
      </c>
      <c r="J10" s="20" t="s">
        <v>28</v>
      </c>
      <c r="K10" s="20" t="s">
        <v>39</v>
      </c>
      <c r="L10" s="20" t="s">
        <v>40</v>
      </c>
      <c r="M10" s="20" t="s">
        <v>37</v>
      </c>
    </row>
    <row r="11" spans="2:13" ht="33" customHeight="1" thickBot="1" x14ac:dyDescent="0.25">
      <c r="C11" s="24"/>
      <c r="D11" s="24"/>
      <c r="E11" s="24"/>
      <c r="F11" s="21"/>
      <c r="G11" s="7" t="s">
        <v>41</v>
      </c>
      <c r="H11" s="7" t="s">
        <v>42</v>
      </c>
      <c r="I11" s="21"/>
      <c r="J11" s="21"/>
      <c r="K11" s="21"/>
      <c r="L11" s="21"/>
      <c r="M11" s="21"/>
    </row>
    <row r="12" spans="2:13" ht="20.100000000000001" customHeight="1" thickBot="1" x14ac:dyDescent="0.25">
      <c r="B12" s="2" t="s">
        <v>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</row>
    <row r="13" spans="2:13" ht="20.100000000000001" customHeight="1" thickBot="1" x14ac:dyDescent="0.25">
      <c r="B13" s="3" t="s">
        <v>7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</row>
    <row r="14" spans="2:13" ht="20.100000000000001" customHeight="1" thickBot="1" x14ac:dyDescent="0.25">
      <c r="B14" s="3" t="s">
        <v>8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</row>
    <row r="15" spans="2:13" ht="20.100000000000001" customHeight="1" thickBot="1" x14ac:dyDescent="0.25">
      <c r="B15" s="3" t="s">
        <v>9</v>
      </c>
      <c r="C15" s="15">
        <v>211</v>
      </c>
      <c r="D15" s="15">
        <v>7</v>
      </c>
      <c r="E15" s="15">
        <v>44</v>
      </c>
      <c r="F15" s="15">
        <v>15</v>
      </c>
      <c r="G15" s="15">
        <v>94</v>
      </c>
      <c r="H15" s="15">
        <v>248</v>
      </c>
      <c r="I15" s="15">
        <v>27</v>
      </c>
      <c r="J15" s="15">
        <v>11</v>
      </c>
      <c r="K15" s="15">
        <v>78</v>
      </c>
      <c r="L15" s="15">
        <v>19</v>
      </c>
      <c r="M15" s="15">
        <v>1557</v>
      </c>
    </row>
    <row r="16" spans="2:13" ht="20.100000000000001" customHeight="1" thickBot="1" x14ac:dyDescent="0.25">
      <c r="B16" s="3" t="s">
        <v>10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</row>
    <row r="17" spans="2:13" ht="20.100000000000001" customHeight="1" thickBot="1" x14ac:dyDescent="0.25">
      <c r="B17" s="3" t="s">
        <v>11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</row>
    <row r="18" spans="2:13" ht="20.100000000000001" customHeight="1" thickBot="1" x14ac:dyDescent="0.25">
      <c r="B18" s="3" t="s">
        <v>12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</row>
    <row r="19" spans="2:13" ht="20.100000000000001" customHeight="1" thickBot="1" x14ac:dyDescent="0.25">
      <c r="B19" s="3" t="s">
        <v>13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</row>
    <row r="20" spans="2:13" ht="20.100000000000001" customHeight="1" thickBot="1" x14ac:dyDescent="0.25">
      <c r="B20" s="3" t="s">
        <v>14</v>
      </c>
      <c r="C20" s="15">
        <v>169</v>
      </c>
      <c r="D20" s="15">
        <v>83</v>
      </c>
      <c r="E20" s="15">
        <v>163</v>
      </c>
      <c r="F20" s="15">
        <v>101</v>
      </c>
      <c r="G20" s="15">
        <v>4</v>
      </c>
      <c r="H20" s="15">
        <v>327</v>
      </c>
      <c r="I20" s="15">
        <v>499</v>
      </c>
      <c r="J20" s="15">
        <v>172</v>
      </c>
      <c r="K20" s="15">
        <v>410</v>
      </c>
      <c r="L20" s="15">
        <v>185</v>
      </c>
      <c r="M20" s="15">
        <v>2227</v>
      </c>
    </row>
    <row r="21" spans="2:13" ht="20.100000000000001" customHeight="1" thickBot="1" x14ac:dyDescent="0.25">
      <c r="B21" s="3" t="s">
        <v>15</v>
      </c>
      <c r="C21" s="15">
        <v>506</v>
      </c>
      <c r="D21" s="15">
        <v>168</v>
      </c>
      <c r="E21" s="15">
        <v>379</v>
      </c>
      <c r="F21" s="15">
        <v>336</v>
      </c>
      <c r="G21" s="15">
        <v>129</v>
      </c>
      <c r="H21" s="15">
        <v>3819</v>
      </c>
      <c r="I21" s="15">
        <v>331</v>
      </c>
      <c r="J21" s="15">
        <v>75</v>
      </c>
      <c r="K21" s="15">
        <v>119</v>
      </c>
      <c r="L21" s="15">
        <v>101</v>
      </c>
      <c r="M21" s="15">
        <v>2841</v>
      </c>
    </row>
    <row r="22" spans="2:13" ht="20.100000000000001" customHeight="1" thickBot="1" x14ac:dyDescent="0.25">
      <c r="B22" s="3" t="s">
        <v>16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</row>
    <row r="23" spans="2:13" ht="20.100000000000001" customHeight="1" thickBot="1" x14ac:dyDescent="0.25">
      <c r="B23" s="3" t="s">
        <v>17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</row>
    <row r="24" spans="2:13" ht="20.100000000000001" customHeight="1" thickBot="1" x14ac:dyDescent="0.25">
      <c r="B24" s="3" t="s">
        <v>18</v>
      </c>
      <c r="C24" s="15">
        <v>94</v>
      </c>
      <c r="D24" s="15">
        <v>10</v>
      </c>
      <c r="E24" s="15">
        <v>51</v>
      </c>
      <c r="F24" s="15">
        <v>29</v>
      </c>
      <c r="G24" s="15">
        <v>3</v>
      </c>
      <c r="H24" s="15">
        <v>1243</v>
      </c>
      <c r="I24" s="15">
        <v>606</v>
      </c>
      <c r="J24" s="15">
        <v>224</v>
      </c>
      <c r="K24" s="15">
        <v>368</v>
      </c>
      <c r="L24" s="15">
        <v>314</v>
      </c>
      <c r="M24" s="15">
        <v>1020</v>
      </c>
    </row>
    <row r="25" spans="2:13" ht="20.100000000000001" customHeight="1" thickBot="1" x14ac:dyDescent="0.25">
      <c r="B25" s="3" t="s">
        <v>19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</row>
    <row r="26" spans="2:13" ht="20.100000000000001" customHeight="1" thickBot="1" x14ac:dyDescent="0.25">
      <c r="B26" s="3" t="s">
        <v>20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</row>
    <row r="27" spans="2:13" ht="20.100000000000001" customHeight="1" thickBot="1" x14ac:dyDescent="0.25">
      <c r="B27" s="4" t="s">
        <v>21</v>
      </c>
      <c r="C27" s="15">
        <v>138</v>
      </c>
      <c r="D27" s="15">
        <v>83</v>
      </c>
      <c r="E27" s="15">
        <v>237</v>
      </c>
      <c r="F27" s="15">
        <v>105</v>
      </c>
      <c r="G27" s="15">
        <v>12</v>
      </c>
      <c r="H27" s="15">
        <v>220</v>
      </c>
      <c r="I27" s="15">
        <v>222</v>
      </c>
      <c r="J27" s="15">
        <v>24</v>
      </c>
      <c r="K27" s="15">
        <v>158</v>
      </c>
      <c r="L27" s="15">
        <v>39</v>
      </c>
      <c r="M27" s="15">
        <v>801</v>
      </c>
    </row>
    <row r="28" spans="2:13" ht="20.100000000000001" customHeight="1" thickBot="1" x14ac:dyDescent="0.25">
      <c r="B28" s="5" t="s">
        <v>22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</row>
    <row r="29" spans="2:13" ht="20.100000000000001" customHeight="1" thickBot="1" x14ac:dyDescent="0.25">
      <c r="B29" s="6" t="s">
        <v>23</v>
      </c>
      <c r="C29" s="8">
        <f>SUM(C12:C27)</f>
        <v>1118</v>
      </c>
      <c r="D29" s="8">
        <f t="shared" ref="D29:M29" si="0">SUM(D12:D27)</f>
        <v>351</v>
      </c>
      <c r="E29" s="8">
        <f t="shared" si="0"/>
        <v>874</v>
      </c>
      <c r="F29" s="8">
        <f t="shared" si="0"/>
        <v>586</v>
      </c>
      <c r="G29" s="8">
        <f t="shared" si="0"/>
        <v>242</v>
      </c>
      <c r="H29" s="8">
        <f t="shared" si="0"/>
        <v>5857</v>
      </c>
      <c r="I29" s="8">
        <f t="shared" si="0"/>
        <v>1685</v>
      </c>
      <c r="J29" s="8">
        <f t="shared" si="0"/>
        <v>506</v>
      </c>
      <c r="K29" s="8">
        <f t="shared" si="0"/>
        <v>1133</v>
      </c>
      <c r="L29" s="8">
        <f t="shared" si="0"/>
        <v>658</v>
      </c>
      <c r="M29" s="8">
        <f t="shared" si="0"/>
        <v>8446</v>
      </c>
    </row>
    <row r="30" spans="2:13" x14ac:dyDescent="0.2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mergeCells count="12">
    <mergeCell ref="L10:L11"/>
    <mergeCell ref="M10:M11"/>
    <mergeCell ref="C9:H9"/>
    <mergeCell ref="I9:M9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8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25" customWidth="1"/>
  </cols>
  <sheetData>
    <row r="8" spans="2:17" ht="13.5" customHeight="1" x14ac:dyDescent="0.2"/>
    <row r="9" spans="2:17" ht="44.25" customHeight="1" thickBot="1" x14ac:dyDescent="0.25">
      <c r="C9" s="18" t="s">
        <v>63</v>
      </c>
      <c r="D9" s="18"/>
      <c r="E9" s="18"/>
      <c r="F9" s="18"/>
      <c r="G9" s="19"/>
      <c r="H9" s="18" t="s">
        <v>64</v>
      </c>
      <c r="I9" s="18"/>
      <c r="J9" s="18"/>
      <c r="K9" s="18"/>
      <c r="L9" s="19"/>
      <c r="M9" s="18" t="s">
        <v>35</v>
      </c>
      <c r="N9" s="18"/>
      <c r="O9" s="18"/>
      <c r="P9" s="18"/>
      <c r="Q9" s="19"/>
    </row>
    <row r="10" spans="2:17" ht="44.25" customHeight="1" thickBot="1" x14ac:dyDescent="0.25">
      <c r="C10" s="7" t="s">
        <v>44</v>
      </c>
      <c r="D10" s="7" t="s">
        <v>45</v>
      </c>
      <c r="E10" s="7" t="s">
        <v>46</v>
      </c>
      <c r="F10" s="7" t="s">
        <v>47</v>
      </c>
      <c r="G10" s="7" t="s">
        <v>48</v>
      </c>
      <c r="H10" s="7" t="s">
        <v>44</v>
      </c>
      <c r="I10" s="7" t="s">
        <v>45</v>
      </c>
      <c r="J10" s="7" t="s">
        <v>46</v>
      </c>
      <c r="K10" s="7" t="s">
        <v>47</v>
      </c>
      <c r="L10" s="7" t="s">
        <v>48</v>
      </c>
      <c r="M10" s="7" t="s">
        <v>44</v>
      </c>
      <c r="N10" s="7" t="s">
        <v>45</v>
      </c>
      <c r="O10" s="7" t="s">
        <v>46</v>
      </c>
      <c r="P10" s="7" t="s">
        <v>47</v>
      </c>
      <c r="Q10" s="7" t="s">
        <v>48</v>
      </c>
    </row>
    <row r="11" spans="2:17" ht="20.100000000000001" customHeight="1" thickBot="1" x14ac:dyDescent="0.25">
      <c r="B11" s="2" t="s">
        <v>6</v>
      </c>
      <c r="C11" s="14">
        <v>1616</v>
      </c>
      <c r="D11" s="14">
        <v>786</v>
      </c>
      <c r="E11" s="14">
        <v>292</v>
      </c>
      <c r="F11" s="14">
        <v>418</v>
      </c>
      <c r="G11" s="14">
        <v>120</v>
      </c>
      <c r="H11" s="14">
        <v>3</v>
      </c>
      <c r="I11" s="14">
        <v>1</v>
      </c>
      <c r="J11" s="14">
        <v>1</v>
      </c>
      <c r="K11" s="14">
        <v>1</v>
      </c>
      <c r="L11" s="14">
        <v>0</v>
      </c>
      <c r="M11" s="14">
        <v>1619</v>
      </c>
      <c r="N11" s="14">
        <v>787</v>
      </c>
      <c r="O11" s="14">
        <v>293</v>
      </c>
      <c r="P11" s="14">
        <v>419</v>
      </c>
      <c r="Q11" s="14">
        <v>120</v>
      </c>
    </row>
    <row r="12" spans="2:17" ht="20.100000000000001" customHeight="1" thickBot="1" x14ac:dyDescent="0.25">
      <c r="B12" s="3" t="s">
        <v>7</v>
      </c>
      <c r="C12" s="15">
        <v>188</v>
      </c>
      <c r="D12" s="15">
        <v>73</v>
      </c>
      <c r="E12" s="15">
        <v>74</v>
      </c>
      <c r="F12" s="15">
        <v>28</v>
      </c>
      <c r="G12" s="15">
        <v>13</v>
      </c>
      <c r="H12" s="15">
        <v>18</v>
      </c>
      <c r="I12" s="15">
        <v>1</v>
      </c>
      <c r="J12" s="15">
        <v>0</v>
      </c>
      <c r="K12" s="15">
        <v>8</v>
      </c>
      <c r="L12" s="15">
        <v>9</v>
      </c>
      <c r="M12" s="15">
        <v>206</v>
      </c>
      <c r="N12" s="15">
        <v>74</v>
      </c>
      <c r="O12" s="15">
        <v>74</v>
      </c>
      <c r="P12" s="15">
        <v>36</v>
      </c>
      <c r="Q12" s="15">
        <v>22</v>
      </c>
    </row>
    <row r="13" spans="2:17" ht="20.100000000000001" customHeight="1" thickBot="1" x14ac:dyDescent="0.25">
      <c r="B13" s="3" t="s">
        <v>8</v>
      </c>
      <c r="C13" s="15">
        <v>222</v>
      </c>
      <c r="D13" s="15">
        <v>139</v>
      </c>
      <c r="E13" s="15">
        <v>38</v>
      </c>
      <c r="F13" s="15">
        <v>36</v>
      </c>
      <c r="G13" s="15">
        <v>9</v>
      </c>
      <c r="H13" s="15">
        <v>2</v>
      </c>
      <c r="I13" s="15">
        <v>1</v>
      </c>
      <c r="J13" s="15">
        <v>0</v>
      </c>
      <c r="K13" s="15">
        <v>1</v>
      </c>
      <c r="L13" s="15">
        <v>0</v>
      </c>
      <c r="M13" s="15">
        <v>224</v>
      </c>
      <c r="N13" s="15">
        <v>140</v>
      </c>
      <c r="O13" s="15">
        <v>38</v>
      </c>
      <c r="P13" s="15">
        <v>37</v>
      </c>
      <c r="Q13" s="15">
        <v>9</v>
      </c>
    </row>
    <row r="14" spans="2:17" ht="20.100000000000001" customHeight="1" thickBot="1" x14ac:dyDescent="0.25">
      <c r="B14" s="3" t="s">
        <v>9</v>
      </c>
      <c r="C14" s="15">
        <v>198</v>
      </c>
      <c r="D14" s="15">
        <v>109</v>
      </c>
      <c r="E14" s="15">
        <v>58</v>
      </c>
      <c r="F14" s="15">
        <v>19</v>
      </c>
      <c r="G14" s="15">
        <v>12</v>
      </c>
      <c r="H14" s="15">
        <v>2</v>
      </c>
      <c r="I14" s="15">
        <v>0</v>
      </c>
      <c r="J14" s="15">
        <v>1</v>
      </c>
      <c r="K14" s="15">
        <v>1</v>
      </c>
      <c r="L14" s="15">
        <v>0</v>
      </c>
      <c r="M14" s="15">
        <v>200</v>
      </c>
      <c r="N14" s="15">
        <v>109</v>
      </c>
      <c r="O14" s="15">
        <v>59</v>
      </c>
      <c r="P14" s="15">
        <v>20</v>
      </c>
      <c r="Q14" s="15">
        <v>12</v>
      </c>
    </row>
    <row r="15" spans="2:17" ht="20.100000000000001" customHeight="1" thickBot="1" x14ac:dyDescent="0.25">
      <c r="B15" s="3" t="s">
        <v>10</v>
      </c>
      <c r="C15" s="15">
        <v>199</v>
      </c>
      <c r="D15" s="15">
        <v>102</v>
      </c>
      <c r="E15" s="15">
        <v>29</v>
      </c>
      <c r="F15" s="15">
        <v>54</v>
      </c>
      <c r="G15" s="15">
        <v>14</v>
      </c>
      <c r="H15" s="15">
        <v>1</v>
      </c>
      <c r="I15" s="15">
        <v>1</v>
      </c>
      <c r="J15" s="15">
        <v>0</v>
      </c>
      <c r="K15" s="15">
        <v>0</v>
      </c>
      <c r="L15" s="15">
        <v>0</v>
      </c>
      <c r="M15" s="15">
        <v>200</v>
      </c>
      <c r="N15" s="15">
        <v>103</v>
      </c>
      <c r="O15" s="15">
        <v>29</v>
      </c>
      <c r="P15" s="15">
        <v>54</v>
      </c>
      <c r="Q15" s="15">
        <v>14</v>
      </c>
    </row>
    <row r="16" spans="2:17" ht="20.100000000000001" customHeight="1" thickBot="1" x14ac:dyDescent="0.25">
      <c r="B16" s="3" t="s">
        <v>11</v>
      </c>
      <c r="C16" s="15">
        <v>111</v>
      </c>
      <c r="D16" s="15">
        <v>58</v>
      </c>
      <c r="E16" s="15">
        <v>10</v>
      </c>
      <c r="F16" s="15">
        <v>31</v>
      </c>
      <c r="G16" s="15">
        <v>12</v>
      </c>
      <c r="H16" s="15">
        <v>8</v>
      </c>
      <c r="I16" s="15">
        <v>3</v>
      </c>
      <c r="J16" s="15">
        <v>1</v>
      </c>
      <c r="K16" s="15">
        <v>2</v>
      </c>
      <c r="L16" s="15">
        <v>2</v>
      </c>
      <c r="M16" s="15">
        <v>119</v>
      </c>
      <c r="N16" s="15">
        <v>61</v>
      </c>
      <c r="O16" s="15">
        <v>11</v>
      </c>
      <c r="P16" s="15">
        <v>33</v>
      </c>
      <c r="Q16" s="15">
        <v>14</v>
      </c>
    </row>
    <row r="17" spans="2:17" ht="20.100000000000001" customHeight="1" thickBot="1" x14ac:dyDescent="0.25">
      <c r="B17" s="3" t="s">
        <v>12</v>
      </c>
      <c r="C17" s="15">
        <v>357</v>
      </c>
      <c r="D17" s="15">
        <v>205</v>
      </c>
      <c r="E17" s="15">
        <v>78</v>
      </c>
      <c r="F17" s="15">
        <v>52</v>
      </c>
      <c r="G17" s="15">
        <v>22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357</v>
      </c>
      <c r="N17" s="15">
        <v>205</v>
      </c>
      <c r="O17" s="15">
        <v>78</v>
      </c>
      <c r="P17" s="15">
        <v>52</v>
      </c>
      <c r="Q17" s="15">
        <v>22</v>
      </c>
    </row>
    <row r="18" spans="2:17" ht="20.100000000000001" customHeight="1" thickBot="1" x14ac:dyDescent="0.25">
      <c r="B18" s="3" t="s">
        <v>13</v>
      </c>
      <c r="C18" s="15">
        <v>307</v>
      </c>
      <c r="D18" s="15">
        <v>121</v>
      </c>
      <c r="E18" s="15">
        <v>92</v>
      </c>
      <c r="F18" s="15">
        <v>72</v>
      </c>
      <c r="G18" s="15">
        <v>22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307</v>
      </c>
      <c r="N18" s="15">
        <v>121</v>
      </c>
      <c r="O18" s="15">
        <v>92</v>
      </c>
      <c r="P18" s="15">
        <v>72</v>
      </c>
      <c r="Q18" s="15">
        <v>22</v>
      </c>
    </row>
    <row r="19" spans="2:17" ht="20.100000000000001" customHeight="1" thickBot="1" x14ac:dyDescent="0.25">
      <c r="B19" s="3" t="s">
        <v>14</v>
      </c>
      <c r="C19" s="15">
        <v>1508</v>
      </c>
      <c r="D19" s="15">
        <v>507</v>
      </c>
      <c r="E19" s="15">
        <v>449</v>
      </c>
      <c r="F19" s="15">
        <v>294</v>
      </c>
      <c r="G19" s="15">
        <v>258</v>
      </c>
      <c r="H19" s="15">
        <v>17</v>
      </c>
      <c r="I19" s="15">
        <v>0</v>
      </c>
      <c r="J19" s="15">
        <v>4</v>
      </c>
      <c r="K19" s="15">
        <v>6</v>
      </c>
      <c r="L19" s="15">
        <v>7</v>
      </c>
      <c r="M19" s="15">
        <v>1525</v>
      </c>
      <c r="N19" s="15">
        <v>507</v>
      </c>
      <c r="O19" s="15">
        <v>453</v>
      </c>
      <c r="P19" s="15">
        <v>300</v>
      </c>
      <c r="Q19" s="15">
        <v>265</v>
      </c>
    </row>
    <row r="20" spans="2:17" ht="20.100000000000001" customHeight="1" thickBot="1" x14ac:dyDescent="0.25">
      <c r="B20" s="3" t="s">
        <v>15</v>
      </c>
      <c r="C20" s="15">
        <v>1030</v>
      </c>
      <c r="D20" s="15">
        <v>502</v>
      </c>
      <c r="E20" s="15">
        <v>285</v>
      </c>
      <c r="F20" s="15">
        <v>139</v>
      </c>
      <c r="G20" s="15">
        <v>104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1030</v>
      </c>
      <c r="N20" s="15">
        <v>502</v>
      </c>
      <c r="O20" s="15">
        <v>285</v>
      </c>
      <c r="P20" s="15">
        <v>139</v>
      </c>
      <c r="Q20" s="15">
        <v>104</v>
      </c>
    </row>
    <row r="21" spans="2:17" ht="20.100000000000001" customHeight="1" thickBot="1" x14ac:dyDescent="0.25">
      <c r="B21" s="3" t="s">
        <v>16</v>
      </c>
      <c r="C21" s="15">
        <v>151</v>
      </c>
      <c r="D21" s="15">
        <v>96</v>
      </c>
      <c r="E21" s="15">
        <v>34</v>
      </c>
      <c r="F21" s="15">
        <v>18</v>
      </c>
      <c r="G21" s="15">
        <v>3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151</v>
      </c>
      <c r="N21" s="15">
        <v>96</v>
      </c>
      <c r="O21" s="15">
        <v>34</v>
      </c>
      <c r="P21" s="15">
        <v>18</v>
      </c>
      <c r="Q21" s="15">
        <v>3</v>
      </c>
    </row>
    <row r="22" spans="2:17" ht="20.100000000000001" customHeight="1" thickBot="1" x14ac:dyDescent="0.25">
      <c r="B22" s="3" t="s">
        <v>17</v>
      </c>
      <c r="C22" s="15">
        <v>343</v>
      </c>
      <c r="D22" s="15">
        <v>196</v>
      </c>
      <c r="E22" s="15">
        <v>73</v>
      </c>
      <c r="F22" s="15">
        <v>62</v>
      </c>
      <c r="G22" s="15">
        <v>12</v>
      </c>
      <c r="H22" s="15">
        <v>5</v>
      </c>
      <c r="I22" s="15">
        <v>5</v>
      </c>
      <c r="J22" s="15">
        <v>0</v>
      </c>
      <c r="K22" s="15">
        <v>0</v>
      </c>
      <c r="L22" s="15">
        <v>0</v>
      </c>
      <c r="M22" s="15">
        <v>348</v>
      </c>
      <c r="N22" s="15">
        <v>201</v>
      </c>
      <c r="O22" s="15">
        <v>73</v>
      </c>
      <c r="P22" s="15">
        <v>62</v>
      </c>
      <c r="Q22" s="15">
        <v>12</v>
      </c>
    </row>
    <row r="23" spans="2:17" ht="20.100000000000001" customHeight="1" thickBot="1" x14ac:dyDescent="0.25">
      <c r="B23" s="3" t="s">
        <v>18</v>
      </c>
      <c r="C23" s="15">
        <v>1092</v>
      </c>
      <c r="D23" s="15">
        <v>422</v>
      </c>
      <c r="E23" s="15">
        <v>374</v>
      </c>
      <c r="F23" s="15">
        <v>162</v>
      </c>
      <c r="G23" s="15">
        <v>134</v>
      </c>
      <c r="H23" s="15">
        <v>32</v>
      </c>
      <c r="I23" s="15">
        <v>11</v>
      </c>
      <c r="J23" s="15">
        <v>6</v>
      </c>
      <c r="K23" s="15">
        <v>9</v>
      </c>
      <c r="L23" s="15">
        <v>6</v>
      </c>
      <c r="M23" s="15">
        <v>1124</v>
      </c>
      <c r="N23" s="15">
        <v>433</v>
      </c>
      <c r="O23" s="15">
        <v>380</v>
      </c>
      <c r="P23" s="15">
        <v>171</v>
      </c>
      <c r="Q23" s="15">
        <v>140</v>
      </c>
    </row>
    <row r="24" spans="2:17" ht="20.100000000000001" customHeight="1" thickBot="1" x14ac:dyDescent="0.25">
      <c r="B24" s="3" t="s">
        <v>19</v>
      </c>
      <c r="C24" s="15">
        <v>152</v>
      </c>
      <c r="D24" s="15">
        <v>61</v>
      </c>
      <c r="E24" s="15">
        <v>55</v>
      </c>
      <c r="F24" s="15">
        <v>28</v>
      </c>
      <c r="G24" s="15">
        <v>8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152</v>
      </c>
      <c r="N24" s="15">
        <v>61</v>
      </c>
      <c r="O24" s="15">
        <v>55</v>
      </c>
      <c r="P24" s="15">
        <v>28</v>
      </c>
      <c r="Q24" s="15">
        <v>8</v>
      </c>
    </row>
    <row r="25" spans="2:17" ht="20.100000000000001" customHeight="1" thickBot="1" x14ac:dyDescent="0.25">
      <c r="B25" s="3" t="s">
        <v>20</v>
      </c>
      <c r="C25" s="15">
        <v>163</v>
      </c>
      <c r="D25" s="15">
        <v>82</v>
      </c>
      <c r="E25" s="15">
        <v>47</v>
      </c>
      <c r="F25" s="15">
        <v>24</v>
      </c>
      <c r="G25" s="15">
        <v>10</v>
      </c>
      <c r="H25" s="15">
        <v>3</v>
      </c>
      <c r="I25" s="15">
        <v>0</v>
      </c>
      <c r="J25" s="15">
        <v>2</v>
      </c>
      <c r="K25" s="15">
        <v>1</v>
      </c>
      <c r="L25" s="15">
        <v>0</v>
      </c>
      <c r="M25" s="15">
        <v>166</v>
      </c>
      <c r="N25" s="15">
        <v>82</v>
      </c>
      <c r="O25" s="15">
        <v>49</v>
      </c>
      <c r="P25" s="15">
        <v>25</v>
      </c>
      <c r="Q25" s="15">
        <v>10</v>
      </c>
    </row>
    <row r="26" spans="2:17" ht="20.100000000000001" customHeight="1" thickBot="1" x14ac:dyDescent="0.25">
      <c r="B26" s="4" t="s">
        <v>21</v>
      </c>
      <c r="C26" s="15">
        <v>341</v>
      </c>
      <c r="D26" s="15">
        <v>137</v>
      </c>
      <c r="E26" s="15">
        <v>140</v>
      </c>
      <c r="F26" s="15">
        <v>37</v>
      </c>
      <c r="G26" s="15">
        <v>27</v>
      </c>
      <c r="H26" s="15">
        <v>15</v>
      </c>
      <c r="I26" s="15">
        <v>5</v>
      </c>
      <c r="J26" s="15">
        <v>2</v>
      </c>
      <c r="K26" s="15">
        <v>6</v>
      </c>
      <c r="L26" s="15">
        <v>2</v>
      </c>
      <c r="M26" s="15">
        <v>356</v>
      </c>
      <c r="N26" s="15">
        <v>142</v>
      </c>
      <c r="O26" s="15">
        <v>142</v>
      </c>
      <c r="P26" s="15">
        <v>43</v>
      </c>
      <c r="Q26" s="15">
        <v>29</v>
      </c>
    </row>
    <row r="27" spans="2:17" ht="20.100000000000001" customHeight="1" thickBot="1" x14ac:dyDescent="0.25">
      <c r="B27" s="5" t="s">
        <v>22</v>
      </c>
      <c r="C27" s="16">
        <v>87</v>
      </c>
      <c r="D27" s="16">
        <v>45</v>
      </c>
      <c r="E27" s="16">
        <v>21</v>
      </c>
      <c r="F27" s="16">
        <v>18</v>
      </c>
      <c r="G27" s="16">
        <v>3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87</v>
      </c>
      <c r="N27" s="16">
        <v>45</v>
      </c>
      <c r="O27" s="16">
        <v>21</v>
      </c>
      <c r="P27" s="16">
        <v>18</v>
      </c>
      <c r="Q27" s="16">
        <v>3</v>
      </c>
    </row>
    <row r="28" spans="2:17" ht="20.100000000000001" customHeight="1" thickBot="1" x14ac:dyDescent="0.25">
      <c r="B28" s="6" t="s">
        <v>23</v>
      </c>
      <c r="C28" s="8">
        <f>SUM(C11:C27)</f>
        <v>8065</v>
      </c>
      <c r="D28" s="8">
        <f t="shared" ref="D28:Q28" si="0">SUM(D11:D27)</f>
        <v>3641</v>
      </c>
      <c r="E28" s="8">
        <f t="shared" si="0"/>
        <v>2149</v>
      </c>
      <c r="F28" s="8">
        <f t="shared" si="0"/>
        <v>1492</v>
      </c>
      <c r="G28" s="8">
        <f t="shared" si="0"/>
        <v>783</v>
      </c>
      <c r="H28" s="8">
        <f t="shared" si="0"/>
        <v>106</v>
      </c>
      <c r="I28" s="8">
        <f t="shared" si="0"/>
        <v>28</v>
      </c>
      <c r="J28" s="8">
        <f t="shared" si="0"/>
        <v>17</v>
      </c>
      <c r="K28" s="8">
        <f t="shared" si="0"/>
        <v>35</v>
      </c>
      <c r="L28" s="8">
        <f t="shared" si="0"/>
        <v>26</v>
      </c>
      <c r="M28" s="8">
        <f t="shared" si="0"/>
        <v>8171</v>
      </c>
      <c r="N28" s="8">
        <f t="shared" si="0"/>
        <v>3669</v>
      </c>
      <c r="O28" s="8">
        <f t="shared" si="0"/>
        <v>2166</v>
      </c>
      <c r="P28" s="8">
        <f t="shared" si="0"/>
        <v>1527</v>
      </c>
      <c r="Q28" s="8">
        <f t="shared" si="0"/>
        <v>809</v>
      </c>
    </row>
    <row r="29" spans="2:17" x14ac:dyDescent="0.2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E28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9" spans="2:5" ht="50.1" customHeight="1" thickBot="1" x14ac:dyDescent="0.25">
      <c r="C9" s="18" t="s">
        <v>52</v>
      </c>
      <c r="D9" s="18"/>
      <c r="E9" s="18"/>
    </row>
    <row r="10" spans="2:5" ht="50.1" customHeight="1" thickBot="1" x14ac:dyDescent="0.25">
      <c r="C10" s="7" t="s">
        <v>49</v>
      </c>
      <c r="D10" s="7" t="s">
        <v>50</v>
      </c>
      <c r="E10" s="7" t="s">
        <v>51</v>
      </c>
    </row>
    <row r="11" spans="2:5" ht="20.100000000000001" customHeight="1" thickBot="1" x14ac:dyDescent="0.25">
      <c r="B11" s="2" t="s">
        <v>6</v>
      </c>
      <c r="C11" s="10">
        <f>+IF('Personas Enjuiciadas'!M11&gt;0,('Personas Enjuiciadas'!D11+'Personas Enjuiciadas'!E11+'Personas Enjuiciadas'!I11+'Personas Enjuiciadas'!J11)/'Personas Enjuiciadas'!M11,"-")</f>
        <v>0.66707844348363188</v>
      </c>
      <c r="D11" s="10">
        <f>+IF(('Personas Enjuiciadas'!N11+'Personas Enjuiciadas'!P11)&gt;0,('Personas Enjuiciadas'!D11+'Personas Enjuiciadas'!I11)/('Personas Enjuiciadas'!N11+'Personas Enjuiciadas'!P11),"-")</f>
        <v>0.65257048092868986</v>
      </c>
      <c r="E11" s="10">
        <f>+IF(('Personas Enjuiciadas'!O11+'Personas Enjuiciadas'!Q11)&gt;0,('Personas Enjuiciadas'!E11+'Personas Enjuiciadas'!J11)/('Personas Enjuiciadas'!O11+'Personas Enjuiciadas'!Q11),"-")</f>
        <v>0.70944309927360771</v>
      </c>
    </row>
    <row r="12" spans="2:5" ht="20.100000000000001" customHeight="1" thickBot="1" x14ac:dyDescent="0.25">
      <c r="B12" s="3" t="s">
        <v>7</v>
      </c>
      <c r="C12" s="10">
        <f>+IF('Personas Enjuiciadas'!M12&gt;0,('Personas Enjuiciadas'!D12+'Personas Enjuiciadas'!E12+'Personas Enjuiciadas'!I12+'Personas Enjuiciadas'!J12)/'Personas Enjuiciadas'!M12,"-")</f>
        <v>0.71844660194174759</v>
      </c>
      <c r="D12" s="10">
        <f>+IF(('Personas Enjuiciadas'!N12+'Personas Enjuiciadas'!P12)&gt;0,('Personas Enjuiciadas'!D12+'Personas Enjuiciadas'!I12)/('Personas Enjuiciadas'!N12+'Personas Enjuiciadas'!P12),"-")</f>
        <v>0.67272727272727273</v>
      </c>
      <c r="E12" s="10">
        <f>+IF(('Personas Enjuiciadas'!O12+'Personas Enjuiciadas'!Q12)&gt;0,('Personas Enjuiciadas'!E12+'Personas Enjuiciadas'!J12)/('Personas Enjuiciadas'!O12+'Personas Enjuiciadas'!Q12),"-")</f>
        <v>0.77083333333333337</v>
      </c>
    </row>
    <row r="13" spans="2:5" ht="20.100000000000001" customHeight="1" thickBot="1" x14ac:dyDescent="0.25">
      <c r="B13" s="3" t="s">
        <v>8</v>
      </c>
      <c r="C13" s="10">
        <f>+IF('Personas Enjuiciadas'!M13&gt;0,('Personas Enjuiciadas'!D13+'Personas Enjuiciadas'!E13+'Personas Enjuiciadas'!I13+'Personas Enjuiciadas'!J13)/'Personas Enjuiciadas'!M13,"-")</f>
        <v>0.7946428571428571</v>
      </c>
      <c r="D13" s="10">
        <f>+IF(('Personas Enjuiciadas'!N13+'Personas Enjuiciadas'!P13)&gt;0,('Personas Enjuiciadas'!D13+'Personas Enjuiciadas'!I13)/('Personas Enjuiciadas'!N13+'Personas Enjuiciadas'!P13),"-")</f>
        <v>0.79096045197740117</v>
      </c>
      <c r="E13" s="10">
        <f>+IF(('Personas Enjuiciadas'!O13+'Personas Enjuiciadas'!Q13)&gt;0,('Personas Enjuiciadas'!E13+'Personas Enjuiciadas'!J13)/('Personas Enjuiciadas'!O13+'Personas Enjuiciadas'!Q13),"-")</f>
        <v>0.80851063829787229</v>
      </c>
    </row>
    <row r="14" spans="2:5" ht="20.100000000000001" customHeight="1" thickBot="1" x14ac:dyDescent="0.25">
      <c r="B14" s="3" t="s">
        <v>9</v>
      </c>
      <c r="C14" s="10">
        <f>+IF('Personas Enjuiciadas'!M14&gt;0,('Personas Enjuiciadas'!D14+'Personas Enjuiciadas'!E14+'Personas Enjuiciadas'!I14+'Personas Enjuiciadas'!J14)/'Personas Enjuiciadas'!M14,"-")</f>
        <v>0.84</v>
      </c>
      <c r="D14" s="10">
        <f>+IF(('Personas Enjuiciadas'!N14+'Personas Enjuiciadas'!P14)&gt;0,('Personas Enjuiciadas'!D14+'Personas Enjuiciadas'!I14)/('Personas Enjuiciadas'!N14+'Personas Enjuiciadas'!P14),"-")</f>
        <v>0.84496124031007747</v>
      </c>
      <c r="E14" s="10">
        <f>+IF(('Personas Enjuiciadas'!O14+'Personas Enjuiciadas'!Q14)&gt;0,('Personas Enjuiciadas'!E14+'Personas Enjuiciadas'!J14)/('Personas Enjuiciadas'!O14+'Personas Enjuiciadas'!Q14),"-")</f>
        <v>0.83098591549295775</v>
      </c>
    </row>
    <row r="15" spans="2:5" ht="20.100000000000001" customHeight="1" thickBot="1" x14ac:dyDescent="0.25">
      <c r="B15" s="3" t="s">
        <v>10</v>
      </c>
      <c r="C15" s="10">
        <f>+IF('Personas Enjuiciadas'!M15&gt;0,('Personas Enjuiciadas'!D15+'Personas Enjuiciadas'!E15+'Personas Enjuiciadas'!I15+'Personas Enjuiciadas'!J15)/'Personas Enjuiciadas'!M15,"-")</f>
        <v>0.66</v>
      </c>
      <c r="D15" s="10">
        <f>+IF(('Personas Enjuiciadas'!N15+'Personas Enjuiciadas'!P15)&gt;0,('Personas Enjuiciadas'!D15+'Personas Enjuiciadas'!I15)/('Personas Enjuiciadas'!N15+'Personas Enjuiciadas'!P15),"-")</f>
        <v>0.6560509554140127</v>
      </c>
      <c r="E15" s="10">
        <f>+IF(('Personas Enjuiciadas'!O15+'Personas Enjuiciadas'!Q15)&gt;0,('Personas Enjuiciadas'!E15+'Personas Enjuiciadas'!J15)/('Personas Enjuiciadas'!O15+'Personas Enjuiciadas'!Q15),"-")</f>
        <v>0.67441860465116277</v>
      </c>
    </row>
    <row r="16" spans="2:5" ht="20.100000000000001" customHeight="1" thickBot="1" x14ac:dyDescent="0.25">
      <c r="B16" s="3" t="s">
        <v>11</v>
      </c>
      <c r="C16" s="10">
        <f>+IF('Personas Enjuiciadas'!M16&gt;0,('Personas Enjuiciadas'!D16+'Personas Enjuiciadas'!E16+'Personas Enjuiciadas'!I16+'Personas Enjuiciadas'!J16)/'Personas Enjuiciadas'!M16,"-")</f>
        <v>0.60504201680672265</v>
      </c>
      <c r="D16" s="10">
        <f>+IF(('Personas Enjuiciadas'!N16+'Personas Enjuiciadas'!P16)&gt;0,('Personas Enjuiciadas'!D16+'Personas Enjuiciadas'!I16)/('Personas Enjuiciadas'!N16+'Personas Enjuiciadas'!P16),"-")</f>
        <v>0.64893617021276595</v>
      </c>
      <c r="E16" s="10">
        <f>+IF(('Personas Enjuiciadas'!O16+'Personas Enjuiciadas'!Q16)&gt;0,('Personas Enjuiciadas'!E16+'Personas Enjuiciadas'!J16)/('Personas Enjuiciadas'!O16+'Personas Enjuiciadas'!Q16),"-")</f>
        <v>0.44</v>
      </c>
    </row>
    <row r="17" spans="2:5" ht="20.100000000000001" customHeight="1" thickBot="1" x14ac:dyDescent="0.25">
      <c r="B17" s="3" t="s">
        <v>12</v>
      </c>
      <c r="C17" s="10">
        <f>+IF('Personas Enjuiciadas'!M17&gt;0,('Personas Enjuiciadas'!D17+'Personas Enjuiciadas'!E17+'Personas Enjuiciadas'!I17+'Personas Enjuiciadas'!J17)/'Personas Enjuiciadas'!M17,"-")</f>
        <v>0.79271708683473385</v>
      </c>
      <c r="D17" s="10">
        <f>+IF(('Personas Enjuiciadas'!N17+'Personas Enjuiciadas'!P17)&gt;0,('Personas Enjuiciadas'!D17+'Personas Enjuiciadas'!I17)/('Personas Enjuiciadas'!N17+'Personas Enjuiciadas'!P17),"-")</f>
        <v>0.7976653696498055</v>
      </c>
      <c r="E17" s="10">
        <f>+IF(('Personas Enjuiciadas'!O17+'Personas Enjuiciadas'!Q17)&gt;0,('Personas Enjuiciadas'!E17+'Personas Enjuiciadas'!J17)/('Personas Enjuiciadas'!O17+'Personas Enjuiciadas'!Q17),"-")</f>
        <v>0.78</v>
      </c>
    </row>
    <row r="18" spans="2:5" ht="20.100000000000001" customHeight="1" thickBot="1" x14ac:dyDescent="0.25">
      <c r="B18" s="3" t="s">
        <v>13</v>
      </c>
      <c r="C18" s="10">
        <f>+IF('Personas Enjuiciadas'!M18&gt;0,('Personas Enjuiciadas'!D18+'Personas Enjuiciadas'!E18+'Personas Enjuiciadas'!I18+'Personas Enjuiciadas'!J18)/'Personas Enjuiciadas'!M18,"-")</f>
        <v>0.69381107491856675</v>
      </c>
      <c r="D18" s="10">
        <f>+IF(('Personas Enjuiciadas'!N18+'Personas Enjuiciadas'!P18)&gt;0,('Personas Enjuiciadas'!D18+'Personas Enjuiciadas'!I18)/('Personas Enjuiciadas'!N18+'Personas Enjuiciadas'!P18),"-")</f>
        <v>0.62694300518134716</v>
      </c>
      <c r="E18" s="10">
        <f>+IF(('Personas Enjuiciadas'!O18+'Personas Enjuiciadas'!Q18)&gt;0,('Personas Enjuiciadas'!E18+'Personas Enjuiciadas'!J18)/('Personas Enjuiciadas'!O18+'Personas Enjuiciadas'!Q18),"-")</f>
        <v>0.80701754385964908</v>
      </c>
    </row>
    <row r="19" spans="2:5" ht="20.100000000000001" customHeight="1" thickBot="1" x14ac:dyDescent="0.25">
      <c r="B19" s="3" t="s">
        <v>14</v>
      </c>
      <c r="C19" s="10">
        <f>+IF('Personas Enjuiciadas'!M19&gt;0,('Personas Enjuiciadas'!D19+'Personas Enjuiciadas'!E19+'Personas Enjuiciadas'!I19+'Personas Enjuiciadas'!J19)/'Personas Enjuiciadas'!M19,"-")</f>
        <v>0.62950819672131153</v>
      </c>
      <c r="D19" s="10">
        <f>+IF(('Personas Enjuiciadas'!N19+'Personas Enjuiciadas'!P19)&gt;0,('Personas Enjuiciadas'!D19+'Personas Enjuiciadas'!I19)/('Personas Enjuiciadas'!N19+'Personas Enjuiciadas'!P19),"-")</f>
        <v>0.62825278810408924</v>
      </c>
      <c r="E19" s="10">
        <f>+IF(('Personas Enjuiciadas'!O19+'Personas Enjuiciadas'!Q19)&gt;0,('Personas Enjuiciadas'!E19+'Personas Enjuiciadas'!J19)/('Personas Enjuiciadas'!O19+'Personas Enjuiciadas'!Q19),"-")</f>
        <v>0.63091922005571033</v>
      </c>
    </row>
    <row r="20" spans="2:5" ht="20.100000000000001" customHeight="1" thickBot="1" x14ac:dyDescent="0.25">
      <c r="B20" s="3" t="s">
        <v>15</v>
      </c>
      <c r="C20" s="10">
        <f>+IF('Personas Enjuiciadas'!M20&gt;0,('Personas Enjuiciadas'!D20+'Personas Enjuiciadas'!E20+'Personas Enjuiciadas'!I20+'Personas Enjuiciadas'!J20)/'Personas Enjuiciadas'!M20,"-")</f>
        <v>0.76407766990291259</v>
      </c>
      <c r="D20" s="10">
        <f>+IF(('Personas Enjuiciadas'!N20+'Personas Enjuiciadas'!P20)&gt;0,('Personas Enjuiciadas'!D20+'Personas Enjuiciadas'!I20)/('Personas Enjuiciadas'!N20+'Personas Enjuiciadas'!P20),"-")</f>
        <v>0.78315132605304216</v>
      </c>
      <c r="E20" s="10">
        <f>+IF(('Personas Enjuiciadas'!O20+'Personas Enjuiciadas'!Q20)&gt;0,('Personas Enjuiciadas'!E20+'Personas Enjuiciadas'!J20)/('Personas Enjuiciadas'!O20+'Personas Enjuiciadas'!Q20),"-")</f>
        <v>0.73264781491002573</v>
      </c>
    </row>
    <row r="21" spans="2:5" ht="20.100000000000001" customHeight="1" thickBot="1" x14ac:dyDescent="0.25">
      <c r="B21" s="3" t="s">
        <v>16</v>
      </c>
      <c r="C21" s="10">
        <f>+IF('Personas Enjuiciadas'!M21&gt;0,('Personas Enjuiciadas'!D21+'Personas Enjuiciadas'!E21+'Personas Enjuiciadas'!I21+'Personas Enjuiciadas'!J21)/'Personas Enjuiciadas'!M21,"-")</f>
        <v>0.86092715231788075</v>
      </c>
      <c r="D21" s="10">
        <f>+IF(('Personas Enjuiciadas'!N21+'Personas Enjuiciadas'!P21)&gt;0,('Personas Enjuiciadas'!D21+'Personas Enjuiciadas'!I21)/('Personas Enjuiciadas'!N21+'Personas Enjuiciadas'!P21),"-")</f>
        <v>0.84210526315789469</v>
      </c>
      <c r="E21" s="10">
        <f>+IF(('Personas Enjuiciadas'!O21+'Personas Enjuiciadas'!Q21)&gt;0,('Personas Enjuiciadas'!E21+'Personas Enjuiciadas'!J21)/('Personas Enjuiciadas'!O21+'Personas Enjuiciadas'!Q21),"-")</f>
        <v>0.91891891891891897</v>
      </c>
    </row>
    <row r="22" spans="2:5" ht="20.100000000000001" customHeight="1" thickBot="1" x14ac:dyDescent="0.25">
      <c r="B22" s="3" t="s">
        <v>17</v>
      </c>
      <c r="C22" s="10">
        <f>+IF('Personas Enjuiciadas'!M22&gt;0,('Personas Enjuiciadas'!D22+'Personas Enjuiciadas'!E22+'Personas Enjuiciadas'!I22+'Personas Enjuiciadas'!J22)/'Personas Enjuiciadas'!M22,"-")</f>
        <v>0.78735632183908044</v>
      </c>
      <c r="D22" s="10">
        <f>+IF(('Personas Enjuiciadas'!N22+'Personas Enjuiciadas'!P22)&gt;0,('Personas Enjuiciadas'!D22+'Personas Enjuiciadas'!I22)/('Personas Enjuiciadas'!N22+'Personas Enjuiciadas'!P22),"-")</f>
        <v>0.76425855513307983</v>
      </c>
      <c r="E22" s="10">
        <f>+IF(('Personas Enjuiciadas'!O22+'Personas Enjuiciadas'!Q22)&gt;0,('Personas Enjuiciadas'!E22+'Personas Enjuiciadas'!J22)/('Personas Enjuiciadas'!O22+'Personas Enjuiciadas'!Q22),"-")</f>
        <v>0.85882352941176465</v>
      </c>
    </row>
    <row r="23" spans="2:5" ht="20.100000000000001" customHeight="1" thickBot="1" x14ac:dyDescent="0.25">
      <c r="B23" s="3" t="s">
        <v>18</v>
      </c>
      <c r="C23" s="10">
        <f>+IF('Personas Enjuiciadas'!M23&gt;0,('Personas Enjuiciadas'!D23+'Personas Enjuiciadas'!E23+'Personas Enjuiciadas'!I23+'Personas Enjuiciadas'!J23)/'Personas Enjuiciadas'!M23,"-")</f>
        <v>0.7233096085409253</v>
      </c>
      <c r="D23" s="10">
        <f>+IF(('Personas Enjuiciadas'!N23+'Personas Enjuiciadas'!P23)&gt;0,('Personas Enjuiciadas'!D23+'Personas Enjuiciadas'!I23)/('Personas Enjuiciadas'!N23+'Personas Enjuiciadas'!P23),"-")</f>
        <v>0.7168874172185431</v>
      </c>
      <c r="E23" s="10">
        <f>+IF(('Personas Enjuiciadas'!O23+'Personas Enjuiciadas'!Q23)&gt;0,('Personas Enjuiciadas'!E23+'Personas Enjuiciadas'!J23)/('Personas Enjuiciadas'!O23+'Personas Enjuiciadas'!Q23),"-")</f>
        <v>0.73076923076923073</v>
      </c>
    </row>
    <row r="24" spans="2:5" ht="20.100000000000001" customHeight="1" thickBot="1" x14ac:dyDescent="0.25">
      <c r="B24" s="3" t="s">
        <v>19</v>
      </c>
      <c r="C24" s="10">
        <f>+IF('Personas Enjuiciadas'!M24&gt;0,('Personas Enjuiciadas'!D24+'Personas Enjuiciadas'!E24+'Personas Enjuiciadas'!I24+'Personas Enjuiciadas'!J24)/'Personas Enjuiciadas'!M24,"-")</f>
        <v>0.76315789473684215</v>
      </c>
      <c r="D24" s="10">
        <f>+IF(('Personas Enjuiciadas'!N24+'Personas Enjuiciadas'!P24)&gt;0,('Personas Enjuiciadas'!D24+'Personas Enjuiciadas'!I24)/('Personas Enjuiciadas'!N24+'Personas Enjuiciadas'!P24),"-")</f>
        <v>0.6853932584269663</v>
      </c>
      <c r="E24" s="10">
        <f>+IF(('Personas Enjuiciadas'!O24+'Personas Enjuiciadas'!Q24)&gt;0,('Personas Enjuiciadas'!E24+'Personas Enjuiciadas'!J24)/('Personas Enjuiciadas'!O24+'Personas Enjuiciadas'!Q24),"-")</f>
        <v>0.87301587301587302</v>
      </c>
    </row>
    <row r="25" spans="2:5" ht="20.100000000000001" customHeight="1" thickBot="1" x14ac:dyDescent="0.25">
      <c r="B25" s="3" t="s">
        <v>20</v>
      </c>
      <c r="C25" s="10">
        <f>+IF('Personas Enjuiciadas'!M25&gt;0,('Personas Enjuiciadas'!D25+'Personas Enjuiciadas'!E25+'Personas Enjuiciadas'!I25+'Personas Enjuiciadas'!J25)/'Personas Enjuiciadas'!M25,"-")</f>
        <v>0.78915662650602414</v>
      </c>
      <c r="D25" s="10">
        <f>+IF(('Personas Enjuiciadas'!N25+'Personas Enjuiciadas'!P25)&gt;0,('Personas Enjuiciadas'!D25+'Personas Enjuiciadas'!I25)/('Personas Enjuiciadas'!N25+'Personas Enjuiciadas'!P25),"-")</f>
        <v>0.76635514018691586</v>
      </c>
      <c r="E25" s="10">
        <f>+IF(('Personas Enjuiciadas'!O25+'Personas Enjuiciadas'!Q25)&gt;0,('Personas Enjuiciadas'!E25+'Personas Enjuiciadas'!J25)/('Personas Enjuiciadas'!O25+'Personas Enjuiciadas'!Q25),"-")</f>
        <v>0.83050847457627119</v>
      </c>
    </row>
    <row r="26" spans="2:5" ht="20.100000000000001" customHeight="1" thickBot="1" x14ac:dyDescent="0.25">
      <c r="B26" s="4" t="s">
        <v>21</v>
      </c>
      <c r="C26" s="10">
        <f>+IF('Personas Enjuiciadas'!M26&gt;0,('Personas Enjuiciadas'!D26+'Personas Enjuiciadas'!E26+'Personas Enjuiciadas'!I26+'Personas Enjuiciadas'!J26)/'Personas Enjuiciadas'!M26,"-")</f>
        <v>0.797752808988764</v>
      </c>
      <c r="D26" s="10">
        <f>+IF(('Personas Enjuiciadas'!N26+'Personas Enjuiciadas'!P26)&gt;0,('Personas Enjuiciadas'!D26+'Personas Enjuiciadas'!I26)/('Personas Enjuiciadas'!N26+'Personas Enjuiciadas'!P26),"-")</f>
        <v>0.76756756756756761</v>
      </c>
      <c r="E26" s="10">
        <f>+IF(('Personas Enjuiciadas'!O26+'Personas Enjuiciadas'!Q26)&gt;0,('Personas Enjuiciadas'!E26+'Personas Enjuiciadas'!J26)/('Personas Enjuiciadas'!O26+'Personas Enjuiciadas'!Q26),"-")</f>
        <v>0.83040935672514615</v>
      </c>
    </row>
    <row r="27" spans="2:5" ht="20.100000000000001" customHeight="1" thickBot="1" x14ac:dyDescent="0.25">
      <c r="B27" s="5" t="s">
        <v>22</v>
      </c>
      <c r="C27" s="10">
        <f>+IF('Personas Enjuiciadas'!M27&gt;0,('Personas Enjuiciadas'!D27+'Personas Enjuiciadas'!E27+'Personas Enjuiciadas'!I27+'Personas Enjuiciadas'!J27)/'Personas Enjuiciadas'!M27,"-")</f>
        <v>0.75862068965517238</v>
      </c>
      <c r="D27" s="10">
        <f>+IF(('Personas Enjuiciadas'!N27+'Personas Enjuiciadas'!P27)&gt;0,('Personas Enjuiciadas'!D27+'Personas Enjuiciadas'!I27)/('Personas Enjuiciadas'!N27+'Personas Enjuiciadas'!P27),"-")</f>
        <v>0.7142857142857143</v>
      </c>
      <c r="E27" s="10">
        <f>+IF(('Personas Enjuiciadas'!O27+'Personas Enjuiciadas'!Q27)&gt;0,('Personas Enjuiciadas'!E27+'Personas Enjuiciadas'!J27)/('Personas Enjuiciadas'!O27+'Personas Enjuiciadas'!Q27),"-")</f>
        <v>0.875</v>
      </c>
    </row>
    <row r="28" spans="2:5" ht="20.100000000000001" customHeight="1" thickBot="1" x14ac:dyDescent="0.25">
      <c r="B28" s="6" t="s">
        <v>23</v>
      </c>
      <c r="C28" s="9">
        <f>+IF('Personas Enjuiciadas'!M28&gt;0,('Personas Enjuiciadas'!D28+'Personas Enjuiciadas'!E28+'Personas Enjuiciadas'!I28+'Personas Enjuiciadas'!J28)/'Personas Enjuiciadas'!M28,"-")</f>
        <v>0.71411087994125566</v>
      </c>
      <c r="D28" s="9">
        <f>+IF(('Personas Enjuiciadas'!N28+'Personas Enjuiciadas'!P28)&gt;0,('Personas Enjuiciadas'!D28+'Personas Enjuiciadas'!I28)/('Personas Enjuiciadas'!N28+'Personas Enjuiciadas'!P28),"-")</f>
        <v>0.70612009237875284</v>
      </c>
      <c r="E28" s="9">
        <f>+IF(('Personas Enjuiciadas'!O28+'Personas Enjuiciadas'!Q28)&gt;0,('Personas Enjuiciadas'!E28+'Personas Enjuiciadas'!J28)/('Personas Enjuiciadas'!O28+'Personas Enjuiciadas'!Q28),"-")</f>
        <v>0.72806722689075631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E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3.125" customWidth="1"/>
    <col min="19" max="19" width="12.125" customWidth="1"/>
  </cols>
  <sheetData>
    <row r="9" spans="2:5" ht="44.25" customHeight="1" thickBot="1" x14ac:dyDescent="0.25">
      <c r="C9" s="18" t="s">
        <v>56</v>
      </c>
      <c r="D9" s="18"/>
      <c r="E9" s="18"/>
    </row>
    <row r="10" spans="2:5" ht="44.25" customHeight="1" thickBot="1" x14ac:dyDescent="0.25">
      <c r="C10" s="7" t="s">
        <v>53</v>
      </c>
      <c r="D10" s="7" t="s">
        <v>54</v>
      </c>
      <c r="E10" s="7" t="s">
        <v>55</v>
      </c>
    </row>
    <row r="11" spans="2:5" ht="20.100000000000001" customHeight="1" thickBot="1" x14ac:dyDescent="0.25">
      <c r="B11" s="2" t="s">
        <v>6</v>
      </c>
      <c r="C11" s="14">
        <v>19</v>
      </c>
      <c r="D11" s="14">
        <v>0</v>
      </c>
      <c r="E11" s="14">
        <v>36</v>
      </c>
    </row>
    <row r="12" spans="2:5" ht="20.100000000000001" customHeight="1" thickBot="1" x14ac:dyDescent="0.25">
      <c r="B12" s="3" t="s">
        <v>7</v>
      </c>
      <c r="C12" s="15">
        <v>0</v>
      </c>
      <c r="D12" s="15">
        <v>0</v>
      </c>
      <c r="E12" s="15">
        <v>0</v>
      </c>
    </row>
    <row r="13" spans="2:5" ht="20.100000000000001" customHeight="1" thickBot="1" x14ac:dyDescent="0.25">
      <c r="B13" s="3" t="s">
        <v>8</v>
      </c>
      <c r="C13" s="15">
        <v>0</v>
      </c>
      <c r="D13" s="15">
        <v>0</v>
      </c>
      <c r="E13" s="15">
        <v>0</v>
      </c>
    </row>
    <row r="14" spans="2:5" ht="20.100000000000001" customHeight="1" thickBot="1" x14ac:dyDescent="0.25">
      <c r="B14" s="3" t="s">
        <v>9</v>
      </c>
      <c r="C14" s="15">
        <v>32</v>
      </c>
      <c r="D14" s="15">
        <v>0</v>
      </c>
      <c r="E14" s="15">
        <v>37</v>
      </c>
    </row>
    <row r="15" spans="2:5" ht="20.100000000000001" customHeight="1" thickBot="1" x14ac:dyDescent="0.25">
      <c r="B15" s="3" t="s">
        <v>10</v>
      </c>
      <c r="C15" s="15">
        <v>12</v>
      </c>
      <c r="D15" s="15">
        <v>0</v>
      </c>
      <c r="E15" s="15">
        <v>4</v>
      </c>
    </row>
    <row r="16" spans="2:5" ht="20.100000000000001" customHeight="1" thickBot="1" x14ac:dyDescent="0.25">
      <c r="B16" s="3" t="s">
        <v>11</v>
      </c>
      <c r="C16" s="15">
        <v>0</v>
      </c>
      <c r="D16" s="15">
        <v>0</v>
      </c>
      <c r="E16" s="15">
        <v>0</v>
      </c>
    </row>
    <row r="17" spans="2:5" ht="20.100000000000001" customHeight="1" thickBot="1" x14ac:dyDescent="0.25">
      <c r="B17" s="3" t="s">
        <v>12</v>
      </c>
      <c r="C17" s="15">
        <v>19</v>
      </c>
      <c r="D17" s="15">
        <v>0</v>
      </c>
      <c r="E17" s="15">
        <v>22</v>
      </c>
    </row>
    <row r="18" spans="2:5" ht="20.100000000000001" customHeight="1" thickBot="1" x14ac:dyDescent="0.25">
      <c r="B18" s="3" t="s">
        <v>13</v>
      </c>
      <c r="C18" s="15">
        <v>2</v>
      </c>
      <c r="D18" s="15">
        <v>0</v>
      </c>
      <c r="E18" s="15">
        <v>0</v>
      </c>
    </row>
    <row r="19" spans="2:5" ht="20.100000000000001" customHeight="1" thickBot="1" x14ac:dyDescent="0.25">
      <c r="B19" s="3" t="s">
        <v>14</v>
      </c>
      <c r="C19" s="15">
        <v>99</v>
      </c>
      <c r="D19" s="15">
        <v>0</v>
      </c>
      <c r="E19" s="15">
        <v>88</v>
      </c>
    </row>
    <row r="20" spans="2:5" ht="20.100000000000001" customHeight="1" thickBot="1" x14ac:dyDescent="0.25">
      <c r="B20" s="3" t="s">
        <v>15</v>
      </c>
      <c r="C20" s="15">
        <v>52</v>
      </c>
      <c r="D20" s="15">
        <v>0</v>
      </c>
      <c r="E20" s="15">
        <v>86</v>
      </c>
    </row>
    <row r="21" spans="2:5" ht="20.100000000000001" customHeight="1" thickBot="1" x14ac:dyDescent="0.25">
      <c r="B21" s="3" t="s">
        <v>16</v>
      </c>
      <c r="C21" s="15">
        <v>9</v>
      </c>
      <c r="D21" s="15">
        <v>0</v>
      </c>
      <c r="E21" s="15">
        <v>7</v>
      </c>
    </row>
    <row r="22" spans="2:5" ht="20.100000000000001" customHeight="1" thickBot="1" x14ac:dyDescent="0.25">
      <c r="B22" s="3" t="s">
        <v>17</v>
      </c>
      <c r="C22" s="15">
        <v>0</v>
      </c>
      <c r="D22" s="15">
        <v>0</v>
      </c>
      <c r="E22" s="15">
        <v>15</v>
      </c>
    </row>
    <row r="23" spans="2:5" ht="20.100000000000001" customHeight="1" thickBot="1" x14ac:dyDescent="0.25">
      <c r="B23" s="3" t="s">
        <v>18</v>
      </c>
      <c r="C23" s="15">
        <v>58</v>
      </c>
      <c r="D23" s="15">
        <v>0</v>
      </c>
      <c r="E23" s="15">
        <v>41</v>
      </c>
    </row>
    <row r="24" spans="2:5" ht="20.100000000000001" customHeight="1" thickBot="1" x14ac:dyDescent="0.25">
      <c r="B24" s="3" t="s">
        <v>19</v>
      </c>
      <c r="C24" s="15">
        <v>0</v>
      </c>
      <c r="D24" s="15">
        <v>0</v>
      </c>
      <c r="E24" s="15">
        <v>5</v>
      </c>
    </row>
    <row r="25" spans="2:5" ht="20.100000000000001" customHeight="1" thickBot="1" x14ac:dyDescent="0.25">
      <c r="B25" s="3" t="s">
        <v>20</v>
      </c>
      <c r="C25" s="15">
        <v>0</v>
      </c>
      <c r="D25" s="15">
        <v>0</v>
      </c>
      <c r="E25" s="15">
        <v>0</v>
      </c>
    </row>
    <row r="26" spans="2:5" ht="20.100000000000001" customHeight="1" thickBot="1" x14ac:dyDescent="0.25">
      <c r="B26" s="4" t="s">
        <v>21</v>
      </c>
      <c r="C26" s="15">
        <v>21</v>
      </c>
      <c r="D26" s="15">
        <v>0</v>
      </c>
      <c r="E26" s="15">
        <v>28</v>
      </c>
    </row>
    <row r="27" spans="2:5" ht="20.100000000000001" customHeight="1" thickBot="1" x14ac:dyDescent="0.25">
      <c r="B27" s="5" t="s">
        <v>22</v>
      </c>
      <c r="C27" s="16">
        <v>0</v>
      </c>
      <c r="D27" s="16">
        <v>0</v>
      </c>
      <c r="E27" s="16">
        <v>0</v>
      </c>
    </row>
    <row r="28" spans="2:5" ht="20.100000000000001" customHeight="1" thickBot="1" x14ac:dyDescent="0.25">
      <c r="B28" s="6" t="s">
        <v>23</v>
      </c>
      <c r="C28" s="8">
        <f>SUM(C11:C27)</f>
        <v>323</v>
      </c>
      <c r="D28" s="8">
        <f t="shared" ref="D28:E28" si="0">SUM(D11:D27)</f>
        <v>0</v>
      </c>
      <c r="E28" s="8">
        <f t="shared" si="0"/>
        <v>369</v>
      </c>
    </row>
    <row r="29" spans="2:5" x14ac:dyDescent="0.2">
      <c r="C29" s="13"/>
      <c r="D29" s="13"/>
      <c r="E29" s="13"/>
    </row>
  </sheetData>
  <mergeCells count="1">
    <mergeCell ref="C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G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7" width="20.625" customWidth="1"/>
    <col min="19" max="19" width="12" customWidth="1"/>
  </cols>
  <sheetData>
    <row r="9" spans="2:7" ht="44.25" customHeight="1" thickBot="1" x14ac:dyDescent="0.25">
      <c r="C9" s="18" t="s">
        <v>5</v>
      </c>
      <c r="D9" s="18"/>
      <c r="E9" s="18"/>
      <c r="F9" s="18"/>
      <c r="G9" s="18"/>
    </row>
    <row r="10" spans="2:7" ht="44.25" customHeight="1" thickBot="1" x14ac:dyDescent="0.25">
      <c r="C10" s="27" t="s">
        <v>65</v>
      </c>
      <c r="D10" s="29"/>
      <c r="E10" s="29"/>
      <c r="F10" s="27" t="s">
        <v>58</v>
      </c>
      <c r="G10" s="27" t="s">
        <v>59</v>
      </c>
    </row>
    <row r="11" spans="2:7" ht="33" customHeight="1" thickBot="1" x14ac:dyDescent="0.25">
      <c r="C11" s="11" t="s">
        <v>57</v>
      </c>
      <c r="D11" s="11" t="s">
        <v>60</v>
      </c>
      <c r="E11" s="12" t="s">
        <v>61</v>
      </c>
      <c r="F11" s="28"/>
      <c r="G11" s="28"/>
    </row>
    <row r="12" spans="2:7" ht="20.100000000000001" customHeight="1" thickBot="1" x14ac:dyDescent="0.25">
      <c r="B12" s="2" t="s">
        <v>6</v>
      </c>
      <c r="C12" s="14">
        <v>707</v>
      </c>
      <c r="D12" s="14">
        <v>371</v>
      </c>
      <c r="E12" s="14">
        <v>538</v>
      </c>
      <c r="F12" s="14">
        <v>49</v>
      </c>
      <c r="G12" s="14">
        <v>41</v>
      </c>
    </row>
    <row r="13" spans="2:7" ht="20.100000000000001" customHeight="1" thickBot="1" x14ac:dyDescent="0.25">
      <c r="B13" s="3" t="s">
        <v>7</v>
      </c>
      <c r="C13" s="15">
        <v>103</v>
      </c>
      <c r="D13" s="15">
        <v>44</v>
      </c>
      <c r="E13" s="15">
        <v>57</v>
      </c>
      <c r="F13" s="15">
        <v>4</v>
      </c>
      <c r="G13" s="15">
        <v>1</v>
      </c>
    </row>
    <row r="14" spans="2:7" ht="20.100000000000001" customHeight="1" thickBot="1" x14ac:dyDescent="0.25">
      <c r="B14" s="3" t="s">
        <v>8</v>
      </c>
      <c r="C14" s="15">
        <v>122</v>
      </c>
      <c r="D14" s="15">
        <v>55</v>
      </c>
      <c r="E14" s="15">
        <v>45</v>
      </c>
      <c r="F14" s="15">
        <v>0</v>
      </c>
      <c r="G14" s="15">
        <v>4</v>
      </c>
    </row>
    <row r="15" spans="2:7" ht="20.100000000000001" customHeight="1" thickBot="1" x14ac:dyDescent="0.25">
      <c r="B15" s="3" t="s">
        <v>9</v>
      </c>
      <c r="C15" s="15">
        <v>125</v>
      </c>
      <c r="D15" s="15">
        <v>42</v>
      </c>
      <c r="E15" s="15">
        <v>32</v>
      </c>
      <c r="F15" s="15">
        <v>0</v>
      </c>
      <c r="G15" s="15">
        <v>3</v>
      </c>
    </row>
    <row r="16" spans="2:7" ht="20.100000000000001" customHeight="1" thickBot="1" x14ac:dyDescent="0.25">
      <c r="B16" s="3" t="s">
        <v>10</v>
      </c>
      <c r="C16" s="15">
        <v>87</v>
      </c>
      <c r="D16" s="15">
        <v>44</v>
      </c>
      <c r="E16" s="15">
        <v>68</v>
      </c>
      <c r="F16" s="15">
        <v>0</v>
      </c>
      <c r="G16" s="15">
        <v>0</v>
      </c>
    </row>
    <row r="17" spans="2:7" ht="20.100000000000001" customHeight="1" thickBot="1" x14ac:dyDescent="0.25">
      <c r="B17" s="3" t="s">
        <v>11</v>
      </c>
      <c r="C17" s="15">
        <v>49</v>
      </c>
      <c r="D17" s="15">
        <v>19</v>
      </c>
      <c r="E17" s="15">
        <v>44</v>
      </c>
      <c r="F17" s="15">
        <v>0</v>
      </c>
      <c r="G17" s="15">
        <v>3</v>
      </c>
    </row>
    <row r="18" spans="2:7" ht="20.100000000000001" customHeight="1" thickBot="1" x14ac:dyDescent="0.25">
      <c r="B18" s="3" t="s">
        <v>12</v>
      </c>
      <c r="C18" s="15">
        <v>194</v>
      </c>
      <c r="D18" s="15">
        <v>89</v>
      </c>
      <c r="E18" s="15">
        <v>72</v>
      </c>
      <c r="F18" s="15">
        <v>2</v>
      </c>
      <c r="G18" s="15">
        <v>14</v>
      </c>
    </row>
    <row r="19" spans="2:7" ht="20.100000000000001" customHeight="1" thickBot="1" x14ac:dyDescent="0.25">
      <c r="B19" s="3" t="s">
        <v>13</v>
      </c>
      <c r="C19" s="15">
        <v>105</v>
      </c>
      <c r="D19" s="15">
        <v>108</v>
      </c>
      <c r="E19" s="15">
        <v>94</v>
      </c>
      <c r="F19" s="15">
        <v>3</v>
      </c>
      <c r="G19" s="15">
        <v>0</v>
      </c>
    </row>
    <row r="20" spans="2:7" ht="20.100000000000001" customHeight="1" thickBot="1" x14ac:dyDescent="0.25">
      <c r="B20" s="3" t="s">
        <v>14</v>
      </c>
      <c r="C20" s="15">
        <v>530</v>
      </c>
      <c r="D20" s="15">
        <v>426</v>
      </c>
      <c r="E20" s="15">
        <v>560</v>
      </c>
      <c r="F20" s="15">
        <v>16</v>
      </c>
      <c r="G20" s="15">
        <v>12</v>
      </c>
    </row>
    <row r="21" spans="2:7" ht="20.100000000000001" customHeight="1" thickBot="1" x14ac:dyDescent="0.25">
      <c r="B21" s="3" t="s">
        <v>15</v>
      </c>
      <c r="C21" s="15">
        <v>471</v>
      </c>
      <c r="D21" s="15">
        <v>316</v>
      </c>
      <c r="E21" s="15">
        <v>243</v>
      </c>
      <c r="F21" s="15">
        <v>14</v>
      </c>
      <c r="G21" s="15">
        <v>19</v>
      </c>
    </row>
    <row r="22" spans="2:7" ht="20.100000000000001" customHeight="1" thickBot="1" x14ac:dyDescent="0.25">
      <c r="B22" s="3" t="s">
        <v>16</v>
      </c>
      <c r="C22" s="15">
        <v>108</v>
      </c>
      <c r="D22" s="15">
        <v>22</v>
      </c>
      <c r="E22" s="15">
        <v>21</v>
      </c>
      <c r="F22" s="15">
        <v>1</v>
      </c>
      <c r="G22" s="15">
        <v>3</v>
      </c>
    </row>
    <row r="23" spans="2:7" ht="20.100000000000001" customHeight="1" thickBot="1" x14ac:dyDescent="0.25">
      <c r="B23" s="3" t="s">
        <v>17</v>
      </c>
      <c r="C23" s="15">
        <v>192</v>
      </c>
      <c r="D23" s="15">
        <v>82</v>
      </c>
      <c r="E23" s="15">
        <v>74</v>
      </c>
      <c r="F23" s="15">
        <v>0</v>
      </c>
      <c r="G23" s="15">
        <v>5</v>
      </c>
    </row>
    <row r="24" spans="2:7" ht="20.100000000000001" customHeight="1" thickBot="1" x14ac:dyDescent="0.25">
      <c r="B24" s="3" t="s">
        <v>18</v>
      </c>
      <c r="C24" s="15">
        <v>518</v>
      </c>
      <c r="D24" s="15">
        <v>278</v>
      </c>
      <c r="E24" s="15">
        <v>294</v>
      </c>
      <c r="F24" s="15">
        <v>31</v>
      </c>
      <c r="G24" s="15">
        <v>76</v>
      </c>
    </row>
    <row r="25" spans="2:7" ht="20.100000000000001" customHeight="1" thickBot="1" x14ac:dyDescent="0.25">
      <c r="B25" s="3" t="s">
        <v>19</v>
      </c>
      <c r="C25" s="15">
        <v>80</v>
      </c>
      <c r="D25" s="15">
        <v>36</v>
      </c>
      <c r="E25" s="15">
        <v>36</v>
      </c>
      <c r="F25" s="15">
        <v>1</v>
      </c>
      <c r="G25" s="15">
        <v>13</v>
      </c>
    </row>
    <row r="26" spans="2:7" ht="20.100000000000001" customHeight="1" thickBot="1" x14ac:dyDescent="0.25">
      <c r="B26" s="3" t="s">
        <v>20</v>
      </c>
      <c r="C26" s="15">
        <v>115</v>
      </c>
      <c r="D26" s="15">
        <v>14</v>
      </c>
      <c r="E26" s="15">
        <v>34</v>
      </c>
      <c r="F26" s="15">
        <v>0</v>
      </c>
      <c r="G26" s="15">
        <v>6</v>
      </c>
    </row>
    <row r="27" spans="2:7" ht="20.100000000000001" customHeight="1" thickBot="1" x14ac:dyDescent="0.25">
      <c r="B27" s="4" t="s">
        <v>21</v>
      </c>
      <c r="C27" s="15">
        <v>205</v>
      </c>
      <c r="D27" s="15">
        <v>72</v>
      </c>
      <c r="E27" s="15">
        <v>64</v>
      </c>
      <c r="F27" s="15">
        <v>24</v>
      </c>
      <c r="G27" s="15">
        <v>4</v>
      </c>
    </row>
    <row r="28" spans="2:7" ht="20.100000000000001" customHeight="1" thickBot="1" x14ac:dyDescent="0.25">
      <c r="B28" s="5" t="s">
        <v>22</v>
      </c>
      <c r="C28" s="16">
        <v>58</v>
      </c>
      <c r="D28" s="16">
        <v>8</v>
      </c>
      <c r="E28" s="16">
        <v>18</v>
      </c>
      <c r="F28" s="16">
        <v>0</v>
      </c>
      <c r="G28" s="16">
        <v>3</v>
      </c>
    </row>
    <row r="29" spans="2:7" ht="20.100000000000001" customHeight="1" thickBot="1" x14ac:dyDescent="0.25">
      <c r="B29" s="6" t="s">
        <v>23</v>
      </c>
      <c r="C29" s="8">
        <f>SUM(C12:C28)</f>
        <v>3769</v>
      </c>
      <c r="D29" s="8">
        <f t="shared" ref="D29:G29" si="0">SUM(D12:D28)</f>
        <v>2026</v>
      </c>
      <c r="E29" s="8">
        <f t="shared" si="0"/>
        <v>2294</v>
      </c>
      <c r="F29" s="8">
        <f t="shared" si="0"/>
        <v>145</v>
      </c>
      <c r="G29" s="8">
        <f t="shared" si="0"/>
        <v>207</v>
      </c>
    </row>
    <row r="30" spans="2:7" x14ac:dyDescent="0.2">
      <c r="C30" s="13"/>
      <c r="D30" s="13"/>
      <c r="E30" s="13"/>
      <c r="F30" s="13"/>
      <c r="G30" s="13"/>
    </row>
  </sheetData>
  <mergeCells count="4">
    <mergeCell ref="C9:G9"/>
    <mergeCell ref="F10:F11"/>
    <mergeCell ref="G10:G11"/>
    <mergeCell ref="C10:E10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Movimiento de Asuntos</vt:lpstr>
      <vt:lpstr>Renuncias</vt:lpstr>
      <vt:lpstr>Ejecutorias de los Penales</vt:lpstr>
      <vt:lpstr>Penales de Ejecutorias</vt:lpstr>
      <vt:lpstr>Personas Enjuiciadas</vt:lpstr>
      <vt:lpstr>Porcentaje Condenas</vt:lpstr>
      <vt:lpstr>Incumplimientos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2018-12-11T09:31:49Z</cp:lastPrinted>
  <dcterms:created xsi:type="dcterms:W3CDTF">2018-12-10T10:58:26Z</dcterms:created>
  <dcterms:modified xsi:type="dcterms:W3CDTF">2026-06-19T11:27:55Z</dcterms:modified>
</cp:coreProperties>
</file>